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2.xml.rels" ContentType="application/vnd.openxmlformats-package.relationships+xml"/>
  <Override PartName="/xl/worksheets/_rels/sheet10.xml.rels" ContentType="application/vnd.openxmlformats-package.relationships+xml"/>
  <Override PartName="/xl/worksheets/_rels/sheet3.xml.rels" ContentType="application/vnd.openxmlformats-package.relationships+xml"/>
  <Override PartName="/xl/worksheets/_rels/sheet11.xml.rels" ContentType="application/vnd.openxmlformats-package.relationships+xml"/>
  <Override PartName="/xl/worksheets/_rels/sheet4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8"/>
  </bookViews>
  <sheets>
    <sheet name="Grasa húmedo" sheetId="1" state="visible" r:id="rId3"/>
    <sheet name="Grasa húmedo 1-1" sheetId="2" state="visible" r:id="rId4"/>
    <sheet name="Grasa húmedo 5-1" sheetId="3" state="visible" r:id="rId5"/>
    <sheet name="Grasa húmedo deciles" sheetId="4" state="visible" r:id="rId6"/>
    <sheet name="Grasa húmedo 10-1" sheetId="5" state="visible" r:id="rId7"/>
    <sheet name="Grasa seco" sheetId="6" state="visible" r:id="rId8"/>
    <sheet name="Grasa seco 1-1" sheetId="7" state="visible" r:id="rId9"/>
    <sheet name="Grasa seco 5-1" sheetId="8" state="visible" r:id="rId10"/>
    <sheet name="Grasa seco deciles" sheetId="9" state="visible" r:id="rId11"/>
    <sheet name="Grasa seco 10-1" sheetId="10" state="visible" r:id="rId12"/>
    <sheet name="Grasa seco deciles 20" sheetId="11" state="visible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<sst xmlns="http://schemas.openxmlformats.org/spreadsheetml/2006/main" count="255" uniqueCount="32">
  <si>
    <t xml:space="preserve">Muestra 1</t>
  </si>
  <si>
    <t xml:space="preserve">Muestra 2</t>
  </si>
  <si>
    <t xml:space="preserve">Muestra 3</t>
  </si>
  <si>
    <t xml:space="preserve">Muestra 4</t>
  </si>
  <si>
    <t xml:space="preserve">Muestra 5</t>
  </si>
  <si>
    <t xml:space="preserve">Muestra 6</t>
  </si>
  <si>
    <t xml:space="preserve">Muestra 7</t>
  </si>
  <si>
    <t xml:space="preserve">Muestra 8</t>
  </si>
  <si>
    <t xml:space="preserve">Muestra 9</t>
  </si>
  <si>
    <t xml:space="preserve">Muestra 10</t>
  </si>
  <si>
    <t xml:space="preserve">Muestra 11</t>
  </si>
  <si>
    <t xml:space="preserve">Muestra 12</t>
  </si>
  <si>
    <t xml:space="preserve">Muestra 13</t>
  </si>
  <si>
    <t xml:space="preserve">Muestra 14</t>
  </si>
  <si>
    <t xml:space="preserve">Muestra 15</t>
  </si>
  <si>
    <t xml:space="preserve">Media C</t>
  </si>
  <si>
    <t xml:space="preserve">Grasa húmedo</t>
  </si>
  <si>
    <t xml:space="preserve">Predicho</t>
  </si>
  <si>
    <t xml:space="preserve">SME</t>
  </si>
  <si>
    <t xml:space="preserve">Dif</t>
  </si>
  <si>
    <t xml:space="preserve">RMSE</t>
  </si>
  <si>
    <t xml:space="preserve">E</t>
  </si>
  <si>
    <t xml:space="preserve">Media grasa</t>
  </si>
  <si>
    <t xml:space="preserve">SD C</t>
  </si>
  <si>
    <t xml:space="preserve">Intervalo</t>
  </si>
  <si>
    <t xml:space="preserve">Decil</t>
  </si>
  <si>
    <t xml:space="preserve">Grasa seco</t>
  </si>
  <si>
    <t xml:space="preserve">SD</t>
  </si>
  <si>
    <t xml:space="preserve">Grasa estimada</t>
  </si>
  <si>
    <t xml:space="preserve">Media grasa estimada</t>
  </si>
  <si>
    <t xml:space="preserve">Desv est estimada</t>
  </si>
  <si>
    <t xml:space="preserve">grupo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</si>
</sst>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.00"/>
    <numFmt numFmtId="167" formatCode="0"/>
  </numFmts>
  <fonts count="11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Aptos Narrow"/>
      <family val="2"/>
      <charset val="1"/>
    </font>
    <font>
      <sz val="14"/>
      <color rgb="FF000000"/>
      <name val="Calibri"/>
      <family val="2"/>
    </font>
    <font>
      <i val="true"/>
      <sz val="14"/>
      <color rgb="FF000000"/>
      <name val="Calibri"/>
      <family val="2"/>
    </font>
    <font>
      <sz val="10"/>
      <color rgb="FF000000"/>
      <name val="Calibri"/>
      <family val="2"/>
    </font>
    <font>
      <sz val="12"/>
      <color rgb="FF000000"/>
      <name val="Calibri"/>
      <family val="2"/>
    </font>
    <font>
      <sz val="14"/>
      <color rgb="FF595959"/>
      <name val="Aptos Narrow"/>
      <family val="2"/>
    </font>
    <font>
      <sz val="9"/>
      <color rgb="FF595959"/>
      <name val="Aptos Narrow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56082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s-ES" sz="14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b="0" lang="es-ES" sz="1400" spc="-1" strike="noStrike">
                <a:solidFill>
                  <a:srgbClr val="000000"/>
                </a:solidFill>
                <a:latin typeface="Calibri"/>
                <a:ea typeface="Calibri"/>
              </a:rPr>
              <a:t>Fat Content per Fresh Weight Vs Capacitance (n = 110 samples)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808080"/>
            </a:solidFill>
            <a:ln w="25560">
              <a:noFill/>
            </a:ln>
          </c:spPr>
          <c:marker>
            <c:symbol val="circle"/>
            <c:size val="7"/>
            <c:spPr>
              <a:solidFill>
                <a:srgbClr val="808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25560">
                <a:solidFill>
                  <a:srgbClr val="000000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húmedo 1-1'!$R$2:$R$111</c:f>
              <c:numCache>
                <c:formatCode>General</c:formatCode>
                <c:ptCount val="110"/>
                <c:pt idx="0">
                  <c:v>51.13</c:v>
                </c:pt>
                <c:pt idx="1">
                  <c:v>48.67</c:v>
                </c:pt>
                <c:pt idx="2">
                  <c:v>92.66</c:v>
                </c:pt>
                <c:pt idx="3">
                  <c:v>77.08</c:v>
                </c:pt>
                <c:pt idx="4">
                  <c:v>44.26</c:v>
                </c:pt>
                <c:pt idx="5">
                  <c:v>99.27</c:v>
                </c:pt>
                <c:pt idx="6">
                  <c:v>95.77</c:v>
                </c:pt>
                <c:pt idx="7">
                  <c:v>46.92</c:v>
                </c:pt>
                <c:pt idx="8">
                  <c:v>50.67</c:v>
                </c:pt>
                <c:pt idx="9">
                  <c:v>81.4</c:v>
                </c:pt>
                <c:pt idx="10">
                  <c:v>45.65</c:v>
                </c:pt>
                <c:pt idx="11">
                  <c:v>60.09</c:v>
                </c:pt>
                <c:pt idx="12">
                  <c:v>107.65</c:v>
                </c:pt>
                <c:pt idx="13">
                  <c:v>99.46</c:v>
                </c:pt>
                <c:pt idx="14">
                  <c:v>66.99</c:v>
                </c:pt>
                <c:pt idx="15">
                  <c:v>69.59</c:v>
                </c:pt>
                <c:pt idx="16">
                  <c:v>38.97</c:v>
                </c:pt>
                <c:pt idx="17">
                  <c:v>66.22</c:v>
                </c:pt>
                <c:pt idx="18">
                  <c:v>72.52</c:v>
                </c:pt>
                <c:pt idx="19">
                  <c:v>82.93</c:v>
                </c:pt>
                <c:pt idx="20">
                  <c:v>39.13</c:v>
                </c:pt>
                <c:pt idx="21">
                  <c:v>50.44</c:v>
                </c:pt>
                <c:pt idx="22">
                  <c:v>74.46</c:v>
                </c:pt>
                <c:pt idx="23">
                  <c:v>55.28</c:v>
                </c:pt>
                <c:pt idx="24">
                  <c:v>61.65</c:v>
                </c:pt>
                <c:pt idx="25">
                  <c:v>66.9</c:v>
                </c:pt>
                <c:pt idx="26">
                  <c:v>42.54</c:v>
                </c:pt>
                <c:pt idx="27">
                  <c:v>56.75</c:v>
                </c:pt>
                <c:pt idx="28">
                  <c:v>53.73</c:v>
                </c:pt>
                <c:pt idx="29">
                  <c:v>43.9</c:v>
                </c:pt>
                <c:pt idx="30">
                  <c:v>45.64</c:v>
                </c:pt>
                <c:pt idx="31">
                  <c:v>57.38</c:v>
                </c:pt>
                <c:pt idx="32">
                  <c:v>62.7</c:v>
                </c:pt>
                <c:pt idx="33">
                  <c:v>59.44</c:v>
                </c:pt>
                <c:pt idx="34">
                  <c:v>81.5</c:v>
                </c:pt>
                <c:pt idx="35">
                  <c:v>58.96</c:v>
                </c:pt>
                <c:pt idx="36">
                  <c:v>64.09</c:v>
                </c:pt>
                <c:pt idx="37">
                  <c:v>53.34</c:v>
                </c:pt>
                <c:pt idx="38">
                  <c:v>93.78</c:v>
                </c:pt>
                <c:pt idx="39">
                  <c:v>99.65</c:v>
                </c:pt>
                <c:pt idx="40">
                  <c:v>93.98</c:v>
                </c:pt>
                <c:pt idx="41">
                  <c:v>87.34</c:v>
                </c:pt>
                <c:pt idx="42">
                  <c:v>61.14</c:v>
                </c:pt>
                <c:pt idx="43">
                  <c:v>67.79</c:v>
                </c:pt>
                <c:pt idx="44">
                  <c:v>93.21</c:v>
                </c:pt>
                <c:pt idx="45">
                  <c:v>60.66</c:v>
                </c:pt>
                <c:pt idx="46">
                  <c:v>94.89</c:v>
                </c:pt>
                <c:pt idx="47">
                  <c:v>97.73</c:v>
                </c:pt>
                <c:pt idx="48">
                  <c:v>96.18</c:v>
                </c:pt>
                <c:pt idx="49">
                  <c:v>89.28</c:v>
                </c:pt>
                <c:pt idx="50">
                  <c:v>78.16</c:v>
                </c:pt>
                <c:pt idx="51">
                  <c:v>64.25</c:v>
                </c:pt>
                <c:pt idx="52">
                  <c:v>62.88</c:v>
                </c:pt>
                <c:pt idx="53">
                  <c:v>87.37</c:v>
                </c:pt>
                <c:pt idx="54">
                  <c:v>81.94</c:v>
                </c:pt>
                <c:pt idx="55">
                  <c:v>83.95</c:v>
                </c:pt>
                <c:pt idx="56">
                  <c:v>95.54</c:v>
                </c:pt>
                <c:pt idx="57">
                  <c:v>74.18</c:v>
                </c:pt>
                <c:pt idx="58">
                  <c:v>60.07</c:v>
                </c:pt>
                <c:pt idx="59">
                  <c:v>61.94</c:v>
                </c:pt>
                <c:pt idx="60">
                  <c:v>81.19</c:v>
                </c:pt>
                <c:pt idx="61">
                  <c:v>124.46</c:v>
                </c:pt>
                <c:pt idx="62">
                  <c:v>76.92</c:v>
                </c:pt>
                <c:pt idx="63">
                  <c:v>130.95</c:v>
                </c:pt>
                <c:pt idx="64">
                  <c:v>88.1</c:v>
                </c:pt>
                <c:pt idx="65">
                  <c:v>80.31</c:v>
                </c:pt>
                <c:pt idx="66">
                  <c:v>56.85</c:v>
                </c:pt>
                <c:pt idx="67">
                  <c:v>100.85</c:v>
                </c:pt>
                <c:pt idx="68">
                  <c:v>87.31</c:v>
                </c:pt>
                <c:pt idx="69">
                  <c:v>126.02</c:v>
                </c:pt>
                <c:pt idx="70">
                  <c:v>63.55</c:v>
                </c:pt>
                <c:pt idx="71">
                  <c:v>108.67</c:v>
                </c:pt>
                <c:pt idx="72">
                  <c:v>96.36</c:v>
                </c:pt>
                <c:pt idx="73">
                  <c:v>114.1</c:v>
                </c:pt>
                <c:pt idx="74">
                  <c:v>63.17</c:v>
                </c:pt>
                <c:pt idx="75">
                  <c:v>98.3</c:v>
                </c:pt>
                <c:pt idx="76">
                  <c:v>60.58</c:v>
                </c:pt>
                <c:pt idx="77">
                  <c:v>89.65</c:v>
                </c:pt>
                <c:pt idx="78">
                  <c:v>103.14</c:v>
                </c:pt>
                <c:pt idx="79">
                  <c:v>99.86</c:v>
                </c:pt>
                <c:pt idx="80">
                  <c:v>71.65</c:v>
                </c:pt>
                <c:pt idx="81">
                  <c:v>97.37</c:v>
                </c:pt>
                <c:pt idx="82">
                  <c:v>81.25</c:v>
                </c:pt>
                <c:pt idx="83">
                  <c:v>82.34</c:v>
                </c:pt>
                <c:pt idx="84">
                  <c:v>112.84</c:v>
                </c:pt>
                <c:pt idx="85">
                  <c:v>108.22</c:v>
                </c:pt>
                <c:pt idx="86">
                  <c:v>98.74</c:v>
                </c:pt>
                <c:pt idx="87">
                  <c:v>105.54</c:v>
                </c:pt>
                <c:pt idx="88">
                  <c:v>81.02</c:v>
                </c:pt>
                <c:pt idx="89">
                  <c:v>84.44</c:v>
                </c:pt>
                <c:pt idx="90">
                  <c:v>81.18</c:v>
                </c:pt>
                <c:pt idx="91">
                  <c:v>90.24</c:v>
                </c:pt>
                <c:pt idx="92">
                  <c:v>103.65</c:v>
                </c:pt>
                <c:pt idx="93">
                  <c:v>74.16</c:v>
                </c:pt>
                <c:pt idx="94">
                  <c:v>109.36</c:v>
                </c:pt>
                <c:pt idx="95">
                  <c:v>103.76</c:v>
                </c:pt>
                <c:pt idx="96">
                  <c:v>99.25</c:v>
                </c:pt>
                <c:pt idx="97">
                  <c:v>116.63</c:v>
                </c:pt>
                <c:pt idx="98">
                  <c:v>107.24</c:v>
                </c:pt>
                <c:pt idx="99">
                  <c:v>96.3</c:v>
                </c:pt>
                <c:pt idx="100">
                  <c:v>110.45</c:v>
                </c:pt>
                <c:pt idx="101">
                  <c:v>95.54</c:v>
                </c:pt>
                <c:pt idx="102">
                  <c:v>104.64</c:v>
                </c:pt>
                <c:pt idx="103">
                  <c:v>66.36</c:v>
                </c:pt>
                <c:pt idx="104">
                  <c:v>104.22</c:v>
                </c:pt>
                <c:pt idx="105">
                  <c:v>105.64</c:v>
                </c:pt>
                <c:pt idx="106">
                  <c:v>105.96</c:v>
                </c:pt>
                <c:pt idx="107">
                  <c:v>92.35</c:v>
                </c:pt>
                <c:pt idx="108">
                  <c:v>106.91</c:v>
                </c:pt>
                <c:pt idx="109">
                  <c:v>88.2</c:v>
                </c:pt>
              </c:numCache>
            </c:numRef>
          </c:xVal>
          <c:yVal>
            <c:numRef>
              <c:f>'Grasa húmedo 1-1'!$Q$2:$Q$111</c:f>
              <c:numCache>
                <c:formatCode>General</c:formatCode>
                <c:ptCount val="110"/>
                <c:pt idx="0">
                  <c:v>10.59</c:v>
                </c:pt>
                <c:pt idx="1">
                  <c:v>11.1</c:v>
                </c:pt>
                <c:pt idx="2">
                  <c:v>11.14</c:v>
                </c:pt>
                <c:pt idx="3">
                  <c:v>11.15</c:v>
                </c:pt>
                <c:pt idx="4">
                  <c:v>11.58</c:v>
                </c:pt>
                <c:pt idx="5">
                  <c:v>11.64</c:v>
                </c:pt>
                <c:pt idx="6">
                  <c:v>11.65</c:v>
                </c:pt>
                <c:pt idx="7">
                  <c:v>11.72</c:v>
                </c:pt>
                <c:pt idx="8">
                  <c:v>11.78</c:v>
                </c:pt>
                <c:pt idx="9">
                  <c:v>11.86</c:v>
                </c:pt>
                <c:pt idx="10">
                  <c:v>11.88</c:v>
                </c:pt>
                <c:pt idx="11">
                  <c:v>11.88</c:v>
                </c:pt>
                <c:pt idx="12">
                  <c:v>11.88</c:v>
                </c:pt>
                <c:pt idx="13">
                  <c:v>11.93</c:v>
                </c:pt>
                <c:pt idx="14">
                  <c:v>12.04</c:v>
                </c:pt>
                <c:pt idx="15">
                  <c:v>12.1</c:v>
                </c:pt>
                <c:pt idx="16">
                  <c:v>12.2</c:v>
                </c:pt>
                <c:pt idx="17">
                  <c:v>12.21</c:v>
                </c:pt>
                <c:pt idx="18">
                  <c:v>12.34</c:v>
                </c:pt>
                <c:pt idx="19">
                  <c:v>12.35</c:v>
                </c:pt>
                <c:pt idx="20">
                  <c:v>12.38</c:v>
                </c:pt>
                <c:pt idx="21">
                  <c:v>12.38</c:v>
                </c:pt>
                <c:pt idx="22">
                  <c:v>12.42</c:v>
                </c:pt>
                <c:pt idx="23">
                  <c:v>12.45</c:v>
                </c:pt>
                <c:pt idx="24">
                  <c:v>12.76</c:v>
                </c:pt>
                <c:pt idx="25">
                  <c:v>12.79</c:v>
                </c:pt>
                <c:pt idx="26">
                  <c:v>12.85</c:v>
                </c:pt>
                <c:pt idx="27">
                  <c:v>12.95</c:v>
                </c:pt>
                <c:pt idx="28">
                  <c:v>12.97</c:v>
                </c:pt>
                <c:pt idx="29">
                  <c:v>13.2</c:v>
                </c:pt>
                <c:pt idx="30">
                  <c:v>13.23</c:v>
                </c:pt>
                <c:pt idx="31">
                  <c:v>13.32</c:v>
                </c:pt>
                <c:pt idx="32">
                  <c:v>13.43</c:v>
                </c:pt>
                <c:pt idx="33">
                  <c:v>13.44</c:v>
                </c:pt>
                <c:pt idx="34">
                  <c:v>13.82</c:v>
                </c:pt>
                <c:pt idx="35">
                  <c:v>13.99</c:v>
                </c:pt>
                <c:pt idx="36">
                  <c:v>14.01</c:v>
                </c:pt>
                <c:pt idx="37">
                  <c:v>14.04</c:v>
                </c:pt>
                <c:pt idx="38">
                  <c:v>14.44</c:v>
                </c:pt>
                <c:pt idx="39">
                  <c:v>14.48</c:v>
                </c:pt>
                <c:pt idx="40">
                  <c:v>14.57</c:v>
                </c:pt>
                <c:pt idx="41">
                  <c:v>14.71</c:v>
                </c:pt>
                <c:pt idx="42">
                  <c:v>14.92</c:v>
                </c:pt>
                <c:pt idx="43">
                  <c:v>15.04</c:v>
                </c:pt>
                <c:pt idx="44">
                  <c:v>15.05</c:v>
                </c:pt>
                <c:pt idx="45">
                  <c:v>15.12</c:v>
                </c:pt>
                <c:pt idx="46">
                  <c:v>15.17</c:v>
                </c:pt>
                <c:pt idx="47">
                  <c:v>15.22</c:v>
                </c:pt>
                <c:pt idx="48">
                  <c:v>15.25</c:v>
                </c:pt>
                <c:pt idx="49">
                  <c:v>15.29</c:v>
                </c:pt>
                <c:pt idx="50">
                  <c:v>15.37</c:v>
                </c:pt>
                <c:pt idx="51">
                  <c:v>15.48</c:v>
                </c:pt>
                <c:pt idx="52">
                  <c:v>15.51</c:v>
                </c:pt>
                <c:pt idx="53">
                  <c:v>15.51</c:v>
                </c:pt>
                <c:pt idx="54">
                  <c:v>15.57</c:v>
                </c:pt>
                <c:pt idx="55">
                  <c:v>15.57</c:v>
                </c:pt>
                <c:pt idx="56">
                  <c:v>15.64</c:v>
                </c:pt>
                <c:pt idx="57">
                  <c:v>15.66</c:v>
                </c:pt>
                <c:pt idx="58">
                  <c:v>15.87</c:v>
                </c:pt>
                <c:pt idx="59">
                  <c:v>15.88</c:v>
                </c:pt>
                <c:pt idx="60">
                  <c:v>16.21</c:v>
                </c:pt>
                <c:pt idx="61">
                  <c:v>16.22</c:v>
                </c:pt>
                <c:pt idx="62">
                  <c:v>16.41</c:v>
                </c:pt>
                <c:pt idx="63">
                  <c:v>16.43</c:v>
                </c:pt>
                <c:pt idx="64">
                  <c:v>16.59</c:v>
                </c:pt>
                <c:pt idx="65">
                  <c:v>16.61</c:v>
                </c:pt>
                <c:pt idx="66">
                  <c:v>16.63</c:v>
                </c:pt>
                <c:pt idx="67">
                  <c:v>16.72</c:v>
                </c:pt>
                <c:pt idx="68">
                  <c:v>16.8</c:v>
                </c:pt>
                <c:pt idx="69">
                  <c:v>16.94</c:v>
                </c:pt>
                <c:pt idx="70">
                  <c:v>17.1</c:v>
                </c:pt>
                <c:pt idx="71">
                  <c:v>17.13</c:v>
                </c:pt>
                <c:pt idx="72">
                  <c:v>17.39</c:v>
                </c:pt>
                <c:pt idx="73">
                  <c:v>17.48</c:v>
                </c:pt>
                <c:pt idx="74">
                  <c:v>17.57</c:v>
                </c:pt>
                <c:pt idx="75">
                  <c:v>17.66</c:v>
                </c:pt>
                <c:pt idx="76">
                  <c:v>17.77</c:v>
                </c:pt>
                <c:pt idx="77">
                  <c:v>17.83</c:v>
                </c:pt>
                <c:pt idx="78">
                  <c:v>17.92</c:v>
                </c:pt>
                <c:pt idx="79">
                  <c:v>17.94</c:v>
                </c:pt>
                <c:pt idx="80">
                  <c:v>18.03</c:v>
                </c:pt>
                <c:pt idx="81">
                  <c:v>18.03</c:v>
                </c:pt>
                <c:pt idx="82">
                  <c:v>18.07</c:v>
                </c:pt>
                <c:pt idx="83">
                  <c:v>18.1</c:v>
                </c:pt>
                <c:pt idx="84">
                  <c:v>18.17</c:v>
                </c:pt>
                <c:pt idx="85">
                  <c:v>18.19</c:v>
                </c:pt>
                <c:pt idx="86">
                  <c:v>18.19</c:v>
                </c:pt>
                <c:pt idx="87">
                  <c:v>18.47</c:v>
                </c:pt>
                <c:pt idx="88">
                  <c:v>18.56</c:v>
                </c:pt>
                <c:pt idx="89">
                  <c:v>18.62</c:v>
                </c:pt>
                <c:pt idx="90">
                  <c:v>18.65</c:v>
                </c:pt>
                <c:pt idx="91">
                  <c:v>18.68</c:v>
                </c:pt>
                <c:pt idx="92">
                  <c:v>18.82</c:v>
                </c:pt>
                <c:pt idx="93">
                  <c:v>19</c:v>
                </c:pt>
                <c:pt idx="94">
                  <c:v>19</c:v>
                </c:pt>
                <c:pt idx="95">
                  <c:v>19.34</c:v>
                </c:pt>
                <c:pt idx="96">
                  <c:v>19.38</c:v>
                </c:pt>
                <c:pt idx="97">
                  <c:v>19.44</c:v>
                </c:pt>
                <c:pt idx="98">
                  <c:v>19.68</c:v>
                </c:pt>
                <c:pt idx="99">
                  <c:v>19.69</c:v>
                </c:pt>
                <c:pt idx="100">
                  <c:v>19.81</c:v>
                </c:pt>
                <c:pt idx="101">
                  <c:v>20.01</c:v>
                </c:pt>
                <c:pt idx="102">
                  <c:v>20.29</c:v>
                </c:pt>
                <c:pt idx="103">
                  <c:v>20.58</c:v>
                </c:pt>
                <c:pt idx="104">
                  <c:v>20.63</c:v>
                </c:pt>
                <c:pt idx="105">
                  <c:v>20.64</c:v>
                </c:pt>
                <c:pt idx="106">
                  <c:v>20.69</c:v>
                </c:pt>
                <c:pt idx="107">
                  <c:v>21.24</c:v>
                </c:pt>
                <c:pt idx="108">
                  <c:v>22.13</c:v>
                </c:pt>
                <c:pt idx="109">
                  <c:v>24.85</c:v>
                </c:pt>
              </c:numCache>
            </c:numRef>
          </c:yVal>
          <c:smooth val="0"/>
        </c:ser>
        <c:axId val="44566605"/>
        <c:axId val="14263574"/>
      </c:scatterChart>
      <c:valAx>
        <c:axId val="44566605"/>
        <c:scaling>
          <c:orientation val="minMax"/>
          <c:min val="20"/>
        </c:scaling>
        <c:delete val="0"/>
        <c:axPos val="b"/>
        <c:title>
          <c:tx>
            <c:rich>
              <a:bodyPr rot="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Capacitance (ƞF)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14263574"/>
        <c:crosses val="autoZero"/>
        <c:crossBetween val="midCat"/>
      </c:valAx>
      <c:valAx>
        <c:axId val="14263574"/>
        <c:scaling>
          <c:orientation val="minMax"/>
          <c:min val="5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FCFW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44566605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Aptos Narrow"/>
              </a:defRPr>
            </a:pPr>
            <a:r>
              <a:rPr b="0" sz="1400" spc="-1" strike="noStrike">
                <a:solidFill>
                  <a:srgbClr val="595959"/>
                </a:solidFill>
                <a:latin typeface="Aptos Narrow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156082"/>
            </a:solidFill>
            <a:ln w="38160">
              <a:noFill/>
            </a:ln>
          </c:spPr>
          <c:marker>
            <c:symbol val="circle"/>
            <c:size val="5"/>
            <c:spPr>
              <a:solidFill>
                <a:srgbClr val="156082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19080">
                <a:solidFill>
                  <a:srgbClr val="156082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0"/>
          </c:trendline>
          <c:trendline>
            <c:spPr>
              <a:ln cap="rnd" w="19080">
                <a:solidFill>
                  <a:srgbClr val="156082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0"/>
            <c:dispEq val="1"/>
          </c:trendline>
          <c:xVal>
            <c:numRef>
              <c:f>'Grasa seco deciles'!$AR$13:$AR$111</c:f>
              <c:numCache>
                <c:formatCode>0.00</c:formatCode>
                <c:ptCount val="99"/>
                <c:pt idx="0">
                  <c:v>32.4025900809248</c:v>
                </c:pt>
                <c:pt idx="22">
                  <c:v>33.0349513935484</c:v>
                </c:pt>
                <c:pt idx="29">
                  <c:v>34.7010935686275</c:v>
                </c:pt>
                <c:pt idx="38">
                  <c:v>38.96010321875</c:v>
                </c:pt>
                <c:pt idx="46">
                  <c:v>38.0455926017699</c:v>
                </c:pt>
                <c:pt idx="63">
                  <c:v>42.748241557377</c:v>
                </c:pt>
                <c:pt idx="72">
                  <c:v>45.9818363384616</c:v>
                </c:pt>
                <c:pt idx="85">
                  <c:v>48.4781596439791</c:v>
                </c:pt>
                <c:pt idx="95">
                  <c:v>45.819938</c:v>
                </c:pt>
                <c:pt idx="98">
                  <c:v>51.7354704186047</c:v>
                </c:pt>
              </c:numCache>
            </c:numRef>
          </c:xVal>
          <c:yVal>
            <c:numRef>
              <c:f>'Grasa seco deciles'!$AU$13:$AU$111</c:f>
              <c:numCache>
                <c:formatCode>General</c:formatCode>
                <c:ptCount val="99"/>
                <c:pt idx="0">
                  <c:v>11.5557142857143</c:v>
                </c:pt>
                <c:pt idx="22">
                  <c:v>12.6905</c:v>
                </c:pt>
                <c:pt idx="29">
                  <c:v>14.2575</c:v>
                </c:pt>
                <c:pt idx="38">
                  <c:v>15.4775</c:v>
                </c:pt>
                <c:pt idx="46">
                  <c:v>16.9614285714286</c:v>
                </c:pt>
                <c:pt idx="63">
                  <c:v>18.3178947368421</c:v>
                </c:pt>
                <c:pt idx="72">
                  <c:v>19.705</c:v>
                </c:pt>
                <c:pt idx="85">
                  <c:v>20.756</c:v>
                </c:pt>
                <c:pt idx="95">
                  <c:v>22.13</c:v>
                </c:pt>
                <c:pt idx="98">
                  <c:v>24.85</c:v>
                </c:pt>
              </c:numCache>
            </c:numRef>
          </c:yVal>
          <c:smooth val="0"/>
        </c:ser>
        <c:axId val="46447247"/>
        <c:axId val="15149112"/>
      </c:scatterChart>
      <c:valAx>
        <c:axId val="46447247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15149112"/>
        <c:crosses val="autoZero"/>
        <c:crossBetween val="midCat"/>
      </c:valAx>
      <c:valAx>
        <c:axId val="15149112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46447247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Aptos Narrow"/>
              </a:defRPr>
            </a:pPr>
            <a:r>
              <a:rPr b="0" sz="1400" spc="-1" strike="noStrike">
                <a:solidFill>
                  <a:srgbClr val="595959"/>
                </a:solidFill>
                <a:latin typeface="Aptos Narrow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156082"/>
            </a:solidFill>
            <a:ln w="38160">
              <a:noFill/>
            </a:ln>
          </c:spPr>
          <c:marker>
            <c:symbol val="circle"/>
            <c:size val="5"/>
            <c:spPr>
              <a:solidFill>
                <a:srgbClr val="156082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19080">
                <a:solidFill>
                  <a:srgbClr val="156082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seco 10-1'!$T$11:$T$121</c:f>
              <c:numCache>
                <c:formatCode>General</c:formatCode>
                <c:ptCount val="111"/>
                <c:pt idx="0">
                  <c:v>30.884</c:v>
                </c:pt>
                <c:pt idx="11">
                  <c:v>32.24</c:v>
                </c:pt>
                <c:pt idx="22">
                  <c:v>33.192</c:v>
                </c:pt>
                <c:pt idx="33">
                  <c:v>34.9</c:v>
                </c:pt>
                <c:pt idx="44">
                  <c:v>37.678</c:v>
                </c:pt>
                <c:pt idx="55">
                  <c:v>40.755</c:v>
                </c:pt>
                <c:pt idx="66">
                  <c:v>42.477</c:v>
                </c:pt>
                <c:pt idx="77">
                  <c:v>44.087</c:v>
                </c:pt>
                <c:pt idx="88">
                  <c:v>46.553</c:v>
                </c:pt>
                <c:pt idx="99">
                  <c:v>48.021</c:v>
                </c:pt>
                <c:pt idx="110">
                  <c:v>50.86</c:v>
                </c:pt>
              </c:numCache>
            </c:numRef>
          </c:xVal>
          <c:yVal>
            <c:numRef>
              <c:f>'Grasa seco 10-1'!$U$11:$U$121</c:f>
              <c:numCache>
                <c:formatCode>0.00</c:formatCode>
                <c:ptCount val="111"/>
                <c:pt idx="0">
                  <c:v>65.0261111111111</c:v>
                </c:pt>
                <c:pt idx="11">
                  <c:v>63.683698630137</c:v>
                </c:pt>
                <c:pt idx="22">
                  <c:v>59.6710958904109</c:v>
                </c:pt>
                <c:pt idx="33">
                  <c:v>66.6523776223777</c:v>
                </c:pt>
                <c:pt idx="44">
                  <c:v>78.1902158273382</c:v>
                </c:pt>
                <c:pt idx="55">
                  <c:v>80.6771527777778</c:v>
                </c:pt>
                <c:pt idx="66">
                  <c:v>83.2199315068493</c:v>
                </c:pt>
                <c:pt idx="77">
                  <c:v>91.3534013605442</c:v>
                </c:pt>
                <c:pt idx="88">
                  <c:v>94.4286577181209</c:v>
                </c:pt>
                <c:pt idx="99">
                  <c:v>99.7074149659864</c:v>
                </c:pt>
                <c:pt idx="110">
                  <c:v>100.894315068493</c:v>
                </c:pt>
              </c:numCache>
            </c:numRef>
          </c:yVal>
          <c:smooth val="0"/>
        </c:ser>
        <c:axId val="38528433"/>
        <c:axId val="86192989"/>
      </c:scatterChart>
      <c:valAx>
        <c:axId val="38528433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86192989"/>
        <c:crosses val="autoZero"/>
        <c:crossBetween val="midCat"/>
      </c:valAx>
      <c:valAx>
        <c:axId val="8619298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38528433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Aptos Narrow"/>
              </a:defRPr>
            </a:pPr>
            <a:r>
              <a:rPr b="0" sz="1400" spc="-1" strike="noStrike">
                <a:solidFill>
                  <a:srgbClr val="595959"/>
                </a:solidFill>
                <a:latin typeface="Aptos Narrow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156082"/>
            </a:solidFill>
            <a:ln w="38160">
              <a:noFill/>
            </a:ln>
          </c:spPr>
          <c:marker>
            <c:symbol val="circle"/>
            <c:size val="5"/>
            <c:spPr>
              <a:solidFill>
                <a:srgbClr val="156082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19080">
                <a:solidFill>
                  <a:srgbClr val="156082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0"/>
            <c:dispEq val="0"/>
          </c:trendline>
          <c:trendline>
            <c:spPr>
              <a:ln cap="rnd" w="19080">
                <a:solidFill>
                  <a:srgbClr val="156082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seco deciles 20'!$U$3:$U$130</c:f>
              <c:numCache>
                <c:formatCode>General</c:formatCode>
                <c:ptCount val="128"/>
                <c:pt idx="0">
                  <c:v>29.8</c:v>
                </c:pt>
                <c:pt idx="11">
                  <c:v>31.27</c:v>
                </c:pt>
                <c:pt idx="23">
                  <c:v>32.4663636363636</c:v>
                </c:pt>
                <c:pt idx="35">
                  <c:v>33.5763636363636</c:v>
                </c:pt>
                <c:pt idx="38">
                  <c:v>35.205</c:v>
                </c:pt>
                <c:pt idx="44">
                  <c:v>35.814</c:v>
                </c:pt>
                <c:pt idx="50">
                  <c:v>37.22</c:v>
                </c:pt>
                <c:pt idx="55">
                  <c:v>38.6475</c:v>
                </c:pt>
                <c:pt idx="58">
                  <c:v>40.11</c:v>
                </c:pt>
                <c:pt idx="65">
                  <c:v>40.6183333333333</c:v>
                </c:pt>
                <c:pt idx="74">
                  <c:v>42.14875</c:v>
                </c:pt>
                <c:pt idx="84">
                  <c:v>43.1433333333333</c:v>
                </c:pt>
                <c:pt idx="88">
                  <c:v>44.3166666666667</c:v>
                </c:pt>
                <c:pt idx="95">
                  <c:v>45.8316666666667</c:v>
                </c:pt>
                <c:pt idx="105">
                  <c:v>47.0466666666667</c:v>
                </c:pt>
                <c:pt idx="110">
                  <c:v>47.98</c:v>
                </c:pt>
                <c:pt idx="116">
                  <c:v>48.868</c:v>
                </c:pt>
                <c:pt idx="122">
                  <c:v>50.538</c:v>
                </c:pt>
                <c:pt idx="124">
                  <c:v>51.89</c:v>
                </c:pt>
                <c:pt idx="127">
                  <c:v>52.96</c:v>
                </c:pt>
              </c:numCache>
            </c:numRef>
          </c:xVal>
          <c:yVal>
            <c:numRef>
              <c:f>'Grasa seco deciles 20'!$V$3:$V$130</c:f>
              <c:numCache>
                <c:formatCode>General</c:formatCode>
                <c:ptCount val="128"/>
                <c:pt idx="0">
                  <c:v>48.8810344827586</c:v>
                </c:pt>
                <c:pt idx="11">
                  <c:v>63.4398620689655</c:v>
                </c:pt>
                <c:pt idx="23">
                  <c:v>65.0140384615385</c:v>
                </c:pt>
                <c:pt idx="35">
                  <c:v>58.7388157894737</c:v>
                </c:pt>
                <c:pt idx="38">
                  <c:v>63.6123333333333</c:v>
                </c:pt>
                <c:pt idx="44">
                  <c:v>66.46375</c:v>
                </c:pt>
                <c:pt idx="50">
                  <c:v>85.5528169014084</c:v>
                </c:pt>
                <c:pt idx="55">
                  <c:v>65.0644827586207</c:v>
                </c:pt>
                <c:pt idx="58">
                  <c:v>95.7068965517241</c:v>
                </c:pt>
                <c:pt idx="65">
                  <c:v>67.846</c:v>
                </c:pt>
                <c:pt idx="74">
                  <c:v>84.7955555555556</c:v>
                </c:pt>
                <c:pt idx="84">
                  <c:v>82.8177165354331</c:v>
                </c:pt>
                <c:pt idx="88">
                  <c:v>86.5793023255814</c:v>
                </c:pt>
                <c:pt idx="95">
                  <c:v>94.6458620689655</c:v>
                </c:pt>
                <c:pt idx="105">
                  <c:v>95.2511363636363</c:v>
                </c:pt>
                <c:pt idx="110">
                  <c:v>99.7038983050848</c:v>
                </c:pt>
                <c:pt idx="116">
                  <c:v>100.583424657534</c:v>
                </c:pt>
                <c:pt idx="122">
                  <c:v>100.111232876712</c:v>
                </c:pt>
                <c:pt idx="124">
                  <c:v>110.446</c:v>
                </c:pt>
                <c:pt idx="127">
                  <c:v>101.257142857143</c:v>
                </c:pt>
              </c:numCache>
            </c:numRef>
          </c:yVal>
          <c:smooth val="0"/>
        </c:ser>
        <c:axId val="35273524"/>
        <c:axId val="46554382"/>
      </c:scatterChart>
      <c:valAx>
        <c:axId val="35273524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46554382"/>
        <c:crosses val="autoZero"/>
        <c:crossBetween val="midCat"/>
      </c:valAx>
      <c:valAx>
        <c:axId val="46554382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35273524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s-ES" sz="14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b="0" lang="es-ES" sz="1400" spc="-1" strike="noStrike">
                <a:solidFill>
                  <a:srgbClr val="000000"/>
                </a:solidFill>
                <a:latin typeface="Calibri"/>
                <a:ea typeface="Calibri"/>
              </a:rPr>
              <a:t>Fat Content per Fresh Weight Vs Capacitance (n = 22 samples)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808080"/>
            </a:solidFill>
            <a:ln w="25560">
              <a:noFill/>
            </a:ln>
          </c:spPr>
          <c:marker>
            <c:symbol val="circle"/>
            <c:size val="7"/>
            <c:spPr>
              <a:solidFill>
                <a:srgbClr val="808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25560">
                <a:solidFill>
                  <a:srgbClr val="000000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húmedo 5-1'!$T$6:$T$132</c:f>
              <c:numCache>
                <c:formatCode>General</c:formatCode>
                <c:ptCount val="127"/>
                <c:pt idx="0">
                  <c:v>61.5779452054794</c:v>
                </c:pt>
                <c:pt idx="6">
                  <c:v>72.7938571428572</c:v>
                </c:pt>
                <c:pt idx="12">
                  <c:v>74.5447222222222</c:v>
                </c:pt>
                <c:pt idx="18">
                  <c:v>64.7964788732394</c:v>
                </c:pt>
                <c:pt idx="24">
                  <c:v>55.9317567567567</c:v>
                </c:pt>
                <c:pt idx="30">
                  <c:v>52.6983783783784</c:v>
                </c:pt>
                <c:pt idx="36">
                  <c:v>60.1980555555556</c:v>
                </c:pt>
                <c:pt idx="42">
                  <c:v>73.4369444444444</c:v>
                </c:pt>
                <c:pt idx="48">
                  <c:v>77.8427397260275</c:v>
                </c:pt>
                <c:pt idx="54">
                  <c:v>87.6382191780822</c:v>
                </c:pt>
                <c:pt idx="60">
                  <c:v>74.4294202898551</c:v>
                </c:pt>
                <c:pt idx="66">
                  <c:v>74.5505714285714</c:v>
                </c:pt>
                <c:pt idx="72">
                  <c:v>98.5509722222222</c:v>
                </c:pt>
                <c:pt idx="78">
                  <c:v>90.9023287671233</c:v>
                </c:pt>
                <c:pt idx="84">
                  <c:v>89.1137837837838</c:v>
                </c:pt>
                <c:pt idx="90">
                  <c:v>88.7291780821918</c:v>
                </c:pt>
                <c:pt idx="96">
                  <c:v>88.305</c:v>
                </c:pt>
                <c:pt idx="102">
                  <c:v>94.0204054054054</c:v>
                </c:pt>
                <c:pt idx="108">
                  <c:v>90.8866216216217</c:v>
                </c:pt>
                <c:pt idx="114">
                  <c:v>101.567638888889</c:v>
                </c:pt>
                <c:pt idx="120">
                  <c:v>96.015</c:v>
                </c:pt>
                <c:pt idx="126">
                  <c:v>99.1252702702703</c:v>
                </c:pt>
              </c:numCache>
            </c:numRef>
          </c:xVal>
          <c:yVal>
            <c:numRef>
              <c:f>'Grasa húmedo 5-1'!$S$6:$S$132</c:f>
              <c:numCache>
                <c:formatCode>General</c:formatCode>
                <c:ptCount val="127"/>
                <c:pt idx="0">
                  <c:v>11.112</c:v>
                </c:pt>
                <c:pt idx="6">
                  <c:v>11.73</c:v>
                </c:pt>
                <c:pt idx="12">
                  <c:v>11.922</c:v>
                </c:pt>
                <c:pt idx="18">
                  <c:v>12.24</c:v>
                </c:pt>
                <c:pt idx="24">
                  <c:v>12.478</c:v>
                </c:pt>
                <c:pt idx="30">
                  <c:v>12.952</c:v>
                </c:pt>
                <c:pt idx="36">
                  <c:v>13.448</c:v>
                </c:pt>
                <c:pt idx="42">
                  <c:v>14.192</c:v>
                </c:pt>
                <c:pt idx="48">
                  <c:v>14.858</c:v>
                </c:pt>
                <c:pt idx="54">
                  <c:v>15.21</c:v>
                </c:pt>
                <c:pt idx="60">
                  <c:v>15.488</c:v>
                </c:pt>
                <c:pt idx="66">
                  <c:v>15.724</c:v>
                </c:pt>
                <c:pt idx="72">
                  <c:v>16.372</c:v>
                </c:pt>
                <c:pt idx="78">
                  <c:v>16.74</c:v>
                </c:pt>
                <c:pt idx="84">
                  <c:v>17.334</c:v>
                </c:pt>
                <c:pt idx="90">
                  <c:v>17.824</c:v>
                </c:pt>
                <c:pt idx="96">
                  <c:v>18.08</c:v>
                </c:pt>
                <c:pt idx="102">
                  <c:v>18.406</c:v>
                </c:pt>
                <c:pt idx="108">
                  <c:v>18.83</c:v>
                </c:pt>
                <c:pt idx="114">
                  <c:v>19.506</c:v>
                </c:pt>
                <c:pt idx="120">
                  <c:v>20.264</c:v>
                </c:pt>
                <c:pt idx="126">
                  <c:v>21.91</c:v>
                </c:pt>
              </c:numCache>
            </c:numRef>
          </c:yVal>
          <c:smooth val="0"/>
        </c:ser>
        <c:axId val="16188274"/>
        <c:axId val="5777273"/>
      </c:scatterChart>
      <c:valAx>
        <c:axId val="16188274"/>
        <c:scaling>
          <c:orientation val="minMax"/>
          <c:max val="140"/>
          <c:min val="20"/>
        </c:scaling>
        <c:delete val="0"/>
        <c:axPos val="b"/>
        <c:title>
          <c:tx>
            <c:rich>
              <a:bodyPr rot="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Capacitance (ƞF)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5777273"/>
        <c:crosses val="autoZero"/>
        <c:crossBetween val="midCat"/>
      </c:valAx>
      <c:valAx>
        <c:axId val="5777273"/>
        <c:scaling>
          <c:orientation val="minMax"/>
          <c:max val="30"/>
          <c:min val="5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FCFW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16188274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s-ES" sz="14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b="0" lang="es-ES" sz="1400" spc="-1" strike="noStrike">
                <a:solidFill>
                  <a:srgbClr val="000000"/>
                </a:solidFill>
                <a:latin typeface="Calibri"/>
                <a:ea typeface="Calibri"/>
              </a:rPr>
              <a:t>Fat Content per Fresh Weight Vs Capacitance (n = 10 samples)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808080"/>
            </a:solidFill>
            <a:ln w="25560">
              <a:noFill/>
            </a:ln>
          </c:spPr>
          <c:marker>
            <c:symbol val="circle"/>
            <c:size val="7"/>
            <c:spPr>
              <a:solidFill>
                <a:srgbClr val="808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25560">
                <a:solidFill>
                  <a:srgbClr val="000000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húmedo deciles'!$U$15:$U$111</c:f>
              <c:numCache>
                <c:formatCode>General</c:formatCode>
                <c:ptCount val="97"/>
                <c:pt idx="0">
                  <c:v>69.1702450980392</c:v>
                </c:pt>
                <c:pt idx="20">
                  <c:v>56.0224210526316</c:v>
                </c:pt>
                <c:pt idx="28">
                  <c:v>75.845</c:v>
                </c:pt>
                <c:pt idx="48">
                  <c:v>78.9288194444444</c:v>
                </c:pt>
                <c:pt idx="62">
                  <c:v>89.0527860696517</c:v>
                </c:pt>
                <c:pt idx="81">
                  <c:v>89.6182481751824</c:v>
                </c:pt>
                <c:pt idx="89">
                  <c:v>99.7058407079646</c:v>
                </c:pt>
                <c:pt idx="94">
                  <c:v>91.9391666666667</c:v>
                </c:pt>
                <c:pt idx="95">
                  <c:v>106.911333333333</c:v>
                </c:pt>
                <c:pt idx="96">
                  <c:v>88.1993333333333</c:v>
                </c:pt>
              </c:numCache>
            </c:numRef>
          </c:xVal>
          <c:yVal>
            <c:numRef>
              <c:f>'Grasa húmedo deciles'!$T$15:$T$111</c:f>
              <c:numCache>
                <c:formatCode>General</c:formatCode>
                <c:ptCount val="97"/>
                <c:pt idx="0">
                  <c:v>11.5557142857143</c:v>
                </c:pt>
                <c:pt idx="20">
                  <c:v>12.6905</c:v>
                </c:pt>
                <c:pt idx="28">
                  <c:v>14.2575</c:v>
                </c:pt>
                <c:pt idx="48">
                  <c:v>15.4775</c:v>
                </c:pt>
                <c:pt idx="62">
                  <c:v>16.9614285714286</c:v>
                </c:pt>
                <c:pt idx="81">
                  <c:v>18.3178947368421</c:v>
                </c:pt>
                <c:pt idx="89">
                  <c:v>19.705</c:v>
                </c:pt>
                <c:pt idx="94">
                  <c:v>20.756</c:v>
                </c:pt>
                <c:pt idx="95">
                  <c:v>22.13</c:v>
                </c:pt>
                <c:pt idx="96">
                  <c:v>24.85</c:v>
                </c:pt>
              </c:numCache>
            </c:numRef>
          </c:yVal>
          <c:smooth val="0"/>
        </c:ser>
        <c:axId val="16565226"/>
        <c:axId val="75024540"/>
      </c:scatterChart>
      <c:valAx>
        <c:axId val="16565226"/>
        <c:scaling>
          <c:orientation val="minMax"/>
          <c:max val="140"/>
          <c:min val="20"/>
        </c:scaling>
        <c:delete val="0"/>
        <c:axPos val="b"/>
        <c:title>
          <c:tx>
            <c:rich>
              <a:bodyPr rot="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Capacitance (ƞF)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75024540"/>
        <c:crosses val="autoZero"/>
        <c:crossBetween val="midCat"/>
      </c:valAx>
      <c:valAx>
        <c:axId val="75024540"/>
        <c:scaling>
          <c:orientation val="minMax"/>
          <c:max val="30"/>
          <c:min val="5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FCFW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16565226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s-ES" sz="14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b="0" lang="es-ES" sz="1400" spc="-1" strike="noStrike">
                <a:solidFill>
                  <a:srgbClr val="000000"/>
                </a:solidFill>
                <a:latin typeface="Calibri"/>
                <a:ea typeface="Calibri"/>
              </a:rPr>
              <a:t>Fat Content per Dry Matter Vs Capacitance (n = 110 samples)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808080"/>
            </a:solidFill>
            <a:ln w="25560">
              <a:noFill/>
            </a:ln>
          </c:spPr>
          <c:marker>
            <c:symbol val="circle"/>
            <c:size val="7"/>
            <c:spPr>
              <a:solidFill>
                <a:srgbClr val="808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25560">
                <a:solidFill>
                  <a:srgbClr val="000000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seco 1-1'!$R$2:$R$111</c:f>
              <c:numCache>
                <c:formatCode>0.00</c:formatCode>
                <c:ptCount val="110"/>
                <c:pt idx="0">
                  <c:v>49.1085714285714</c:v>
                </c:pt>
                <c:pt idx="1">
                  <c:v>48.6686666666667</c:v>
                </c:pt>
                <c:pt idx="2">
                  <c:v>55.278</c:v>
                </c:pt>
                <c:pt idx="3">
                  <c:v>89.82</c:v>
                </c:pt>
                <c:pt idx="4">
                  <c:v>93.1428571428571</c:v>
                </c:pt>
                <c:pt idx="5">
                  <c:v>92.7235714285714</c:v>
                </c:pt>
                <c:pt idx="6">
                  <c:v>44.2646666666667</c:v>
                </c:pt>
                <c:pt idx="7">
                  <c:v>77.0793333333333</c:v>
                </c:pt>
                <c:pt idx="8">
                  <c:v>57.175</c:v>
                </c:pt>
                <c:pt idx="9">
                  <c:v>45.4871428571429</c:v>
                </c:pt>
                <c:pt idx="10">
                  <c:v>39.1273333333333</c:v>
                </c:pt>
                <c:pt idx="11">
                  <c:v>47.6471428571429</c:v>
                </c:pt>
                <c:pt idx="12">
                  <c:v>99.4573333333333</c:v>
                </c:pt>
                <c:pt idx="13">
                  <c:v>38.968</c:v>
                </c:pt>
                <c:pt idx="14">
                  <c:v>74.4573333333333</c:v>
                </c:pt>
                <c:pt idx="15">
                  <c:v>84.9685714285714</c:v>
                </c:pt>
                <c:pt idx="16">
                  <c:v>56.75</c:v>
                </c:pt>
                <c:pt idx="17">
                  <c:v>62.9642857142857</c:v>
                </c:pt>
                <c:pt idx="18">
                  <c:v>65.9628571428572</c:v>
                </c:pt>
                <c:pt idx="19">
                  <c:v>66.988</c:v>
                </c:pt>
                <c:pt idx="20">
                  <c:v>66.8986666666667</c:v>
                </c:pt>
                <c:pt idx="21">
                  <c:v>41.4578571428571</c:v>
                </c:pt>
                <c:pt idx="22">
                  <c:v>82.7421428571429</c:v>
                </c:pt>
                <c:pt idx="23">
                  <c:v>45.6493333333333</c:v>
                </c:pt>
                <c:pt idx="24">
                  <c:v>43.904</c:v>
                </c:pt>
                <c:pt idx="25">
                  <c:v>53.732</c:v>
                </c:pt>
                <c:pt idx="26">
                  <c:v>45.642</c:v>
                </c:pt>
                <c:pt idx="27">
                  <c:v>77.7</c:v>
                </c:pt>
                <c:pt idx="28">
                  <c:v>80.2321428571429</c:v>
                </c:pt>
                <c:pt idx="29">
                  <c:v>61.6493333333333</c:v>
                </c:pt>
                <c:pt idx="30">
                  <c:v>59.3857142857143</c:v>
                </c:pt>
                <c:pt idx="31">
                  <c:v>61.7407142857143</c:v>
                </c:pt>
                <c:pt idx="32">
                  <c:v>87.3393333333333</c:v>
                </c:pt>
                <c:pt idx="33">
                  <c:v>75.8807142857143</c:v>
                </c:pt>
                <c:pt idx="34">
                  <c:v>67.7893333333333</c:v>
                </c:pt>
                <c:pt idx="35">
                  <c:v>59.4353333333333</c:v>
                </c:pt>
                <c:pt idx="36">
                  <c:v>64.6621428571429</c:v>
                </c:pt>
                <c:pt idx="37">
                  <c:v>48.6621428571429</c:v>
                </c:pt>
                <c:pt idx="38">
                  <c:v>62.7085714285714</c:v>
                </c:pt>
                <c:pt idx="39">
                  <c:v>77.8764285714286</c:v>
                </c:pt>
                <c:pt idx="40">
                  <c:v>88.3971428571429</c:v>
                </c:pt>
                <c:pt idx="41">
                  <c:v>77.8423076923077</c:v>
                </c:pt>
                <c:pt idx="42">
                  <c:v>86.0707142857143</c:v>
                </c:pt>
                <c:pt idx="43">
                  <c:v>88.1064285714286</c:v>
                </c:pt>
                <c:pt idx="44">
                  <c:v>64.5461538461538</c:v>
                </c:pt>
                <c:pt idx="45">
                  <c:v>118.995714285714</c:v>
                </c:pt>
                <c:pt idx="46">
                  <c:v>59.5592857142857</c:v>
                </c:pt>
                <c:pt idx="47">
                  <c:v>61.1406666666667</c:v>
                </c:pt>
                <c:pt idx="48">
                  <c:v>61.4307142857143</c:v>
                </c:pt>
                <c:pt idx="49">
                  <c:v>76.0314285714286</c:v>
                </c:pt>
                <c:pt idx="50">
                  <c:v>130.953333333333</c:v>
                </c:pt>
                <c:pt idx="51">
                  <c:v>63.0242857142857</c:v>
                </c:pt>
                <c:pt idx="52">
                  <c:v>77.5385714285714</c:v>
                </c:pt>
                <c:pt idx="53">
                  <c:v>53.338</c:v>
                </c:pt>
                <c:pt idx="54">
                  <c:v>96.3407142857143</c:v>
                </c:pt>
                <c:pt idx="55">
                  <c:v>64.09</c:v>
                </c:pt>
                <c:pt idx="56">
                  <c:v>64.0814285714286</c:v>
                </c:pt>
                <c:pt idx="57">
                  <c:v>71.6526666666667</c:v>
                </c:pt>
                <c:pt idx="58">
                  <c:v>106.565384615385</c:v>
                </c:pt>
                <c:pt idx="59">
                  <c:v>81.1906666666667</c:v>
                </c:pt>
                <c:pt idx="60">
                  <c:v>81.9366666666667</c:v>
                </c:pt>
                <c:pt idx="61">
                  <c:v>63.1686666666667</c:v>
                </c:pt>
                <c:pt idx="62">
                  <c:v>80.3864285714286</c:v>
                </c:pt>
                <c:pt idx="63">
                  <c:v>96.1786666666667</c:v>
                </c:pt>
                <c:pt idx="64">
                  <c:v>97.732</c:v>
                </c:pt>
                <c:pt idx="65">
                  <c:v>77.8221428571429</c:v>
                </c:pt>
                <c:pt idx="66">
                  <c:v>94.886</c:v>
                </c:pt>
                <c:pt idx="67">
                  <c:v>81.184</c:v>
                </c:pt>
                <c:pt idx="68">
                  <c:v>68.5021428571429</c:v>
                </c:pt>
                <c:pt idx="69">
                  <c:v>89.2764285714286</c:v>
                </c:pt>
                <c:pt idx="70">
                  <c:v>58.2692857142857</c:v>
                </c:pt>
                <c:pt idx="71">
                  <c:v>61.4357142857143</c:v>
                </c:pt>
                <c:pt idx="72">
                  <c:v>99.5964285714286</c:v>
                </c:pt>
                <c:pt idx="73">
                  <c:v>106.911333333333</c:v>
                </c:pt>
                <c:pt idx="74">
                  <c:v>105.644666666667</c:v>
                </c:pt>
                <c:pt idx="75">
                  <c:v>60.582</c:v>
                </c:pt>
                <c:pt idx="76">
                  <c:v>105.958</c:v>
                </c:pt>
                <c:pt idx="77">
                  <c:v>104.223333333333</c:v>
                </c:pt>
                <c:pt idx="78">
                  <c:v>81.2473333333333</c:v>
                </c:pt>
                <c:pt idx="79">
                  <c:v>126.015333333333</c:v>
                </c:pt>
                <c:pt idx="80">
                  <c:v>84.4426666666667</c:v>
                </c:pt>
                <c:pt idx="81">
                  <c:v>97.3666666666667</c:v>
                </c:pt>
                <c:pt idx="82">
                  <c:v>87.3073333333334</c:v>
                </c:pt>
                <c:pt idx="83">
                  <c:v>99.856</c:v>
                </c:pt>
                <c:pt idx="84">
                  <c:v>81.0233333333333</c:v>
                </c:pt>
                <c:pt idx="85">
                  <c:v>84.5092857142857</c:v>
                </c:pt>
                <c:pt idx="86">
                  <c:v>90.2446666666667</c:v>
                </c:pt>
                <c:pt idx="87">
                  <c:v>109.362666666667</c:v>
                </c:pt>
                <c:pt idx="88">
                  <c:v>100.846</c:v>
                </c:pt>
                <c:pt idx="89">
                  <c:v>108.666666666667</c:v>
                </c:pt>
                <c:pt idx="90">
                  <c:v>114.096</c:v>
                </c:pt>
                <c:pt idx="91">
                  <c:v>85.845</c:v>
                </c:pt>
                <c:pt idx="92">
                  <c:v>92.346</c:v>
                </c:pt>
                <c:pt idx="93">
                  <c:v>103.647333333333</c:v>
                </c:pt>
                <c:pt idx="94">
                  <c:v>105.541333333333</c:v>
                </c:pt>
                <c:pt idx="95">
                  <c:v>92.8107142857143</c:v>
                </c:pt>
                <c:pt idx="96">
                  <c:v>96.3566666666667</c:v>
                </c:pt>
                <c:pt idx="97">
                  <c:v>113.002</c:v>
                </c:pt>
                <c:pt idx="98">
                  <c:v>83.7407142857143</c:v>
                </c:pt>
                <c:pt idx="99">
                  <c:v>107.24</c:v>
                </c:pt>
                <c:pt idx="100">
                  <c:v>93.7571428571429</c:v>
                </c:pt>
                <c:pt idx="101">
                  <c:v>104.637333333333</c:v>
                </c:pt>
                <c:pt idx="102">
                  <c:v>103.764666666667</c:v>
                </c:pt>
                <c:pt idx="103">
                  <c:v>108.224666666667</c:v>
                </c:pt>
                <c:pt idx="104">
                  <c:v>95.5446666666667</c:v>
                </c:pt>
                <c:pt idx="105">
                  <c:v>98.2986666666667</c:v>
                </c:pt>
                <c:pt idx="106">
                  <c:v>90.645</c:v>
                </c:pt>
                <c:pt idx="107">
                  <c:v>110.446</c:v>
                </c:pt>
                <c:pt idx="108">
                  <c:v>112.413571428571</c:v>
                </c:pt>
                <c:pt idx="109">
                  <c:v>90.1007142857143</c:v>
                </c:pt>
              </c:numCache>
            </c:numRef>
          </c:xVal>
          <c:yVal>
            <c:numRef>
              <c:f>'Grasa seco 1-1'!$Q$2:$Q$111</c:f>
              <c:numCache>
                <c:formatCode>General</c:formatCode>
                <c:ptCount val="110"/>
                <c:pt idx="0">
                  <c:v>29.36</c:v>
                </c:pt>
                <c:pt idx="1">
                  <c:v>30.24</c:v>
                </c:pt>
                <c:pt idx="2">
                  <c:v>30.73</c:v>
                </c:pt>
                <c:pt idx="3">
                  <c:v>30.74</c:v>
                </c:pt>
                <c:pt idx="4">
                  <c:v>30.89</c:v>
                </c:pt>
                <c:pt idx="5">
                  <c:v>31.22</c:v>
                </c:pt>
                <c:pt idx="6">
                  <c:v>31.31</c:v>
                </c:pt>
                <c:pt idx="7">
                  <c:v>31.44</c:v>
                </c:pt>
                <c:pt idx="8">
                  <c:v>31.45</c:v>
                </c:pt>
                <c:pt idx="9">
                  <c:v>31.46</c:v>
                </c:pt>
                <c:pt idx="10">
                  <c:v>31.7</c:v>
                </c:pt>
                <c:pt idx="11">
                  <c:v>31.76</c:v>
                </c:pt>
                <c:pt idx="12">
                  <c:v>32.06</c:v>
                </c:pt>
                <c:pt idx="13">
                  <c:v>32.23</c:v>
                </c:pt>
                <c:pt idx="14">
                  <c:v>32.26</c:v>
                </c:pt>
                <c:pt idx="15">
                  <c:v>32.31</c:v>
                </c:pt>
                <c:pt idx="16">
                  <c:v>32.41</c:v>
                </c:pt>
                <c:pt idx="17">
                  <c:v>32.53</c:v>
                </c:pt>
                <c:pt idx="18">
                  <c:v>32.54</c:v>
                </c:pt>
                <c:pt idx="19">
                  <c:v>32.6</c:v>
                </c:pt>
                <c:pt idx="20">
                  <c:v>32.6</c:v>
                </c:pt>
                <c:pt idx="21">
                  <c:v>32.74</c:v>
                </c:pt>
                <c:pt idx="22">
                  <c:v>32.85</c:v>
                </c:pt>
                <c:pt idx="23">
                  <c:v>33.18</c:v>
                </c:pt>
                <c:pt idx="24">
                  <c:v>33.25</c:v>
                </c:pt>
                <c:pt idx="25">
                  <c:v>33.29</c:v>
                </c:pt>
                <c:pt idx="26">
                  <c:v>33.32</c:v>
                </c:pt>
                <c:pt idx="27">
                  <c:v>33.42</c:v>
                </c:pt>
                <c:pt idx="28">
                  <c:v>33.6</c:v>
                </c:pt>
                <c:pt idx="29">
                  <c:v>33.67</c:v>
                </c:pt>
                <c:pt idx="30">
                  <c:v>33.75</c:v>
                </c:pt>
                <c:pt idx="31">
                  <c:v>33.81</c:v>
                </c:pt>
                <c:pt idx="32">
                  <c:v>33.99</c:v>
                </c:pt>
                <c:pt idx="33">
                  <c:v>34.06</c:v>
                </c:pt>
                <c:pt idx="34">
                  <c:v>35.13</c:v>
                </c:pt>
                <c:pt idx="35">
                  <c:v>35.28</c:v>
                </c:pt>
                <c:pt idx="36">
                  <c:v>35.46</c:v>
                </c:pt>
                <c:pt idx="37">
                  <c:v>35.61</c:v>
                </c:pt>
                <c:pt idx="38">
                  <c:v>35.89</c:v>
                </c:pt>
                <c:pt idx="39">
                  <c:v>36.02</c:v>
                </c:pt>
                <c:pt idx="40">
                  <c:v>36.09</c:v>
                </c:pt>
                <c:pt idx="41">
                  <c:v>37.02</c:v>
                </c:pt>
                <c:pt idx="42">
                  <c:v>37.07</c:v>
                </c:pt>
                <c:pt idx="43">
                  <c:v>37.16</c:v>
                </c:pt>
                <c:pt idx="44">
                  <c:v>37.24</c:v>
                </c:pt>
                <c:pt idx="45">
                  <c:v>37.61</c:v>
                </c:pt>
                <c:pt idx="46">
                  <c:v>38.05</c:v>
                </c:pt>
                <c:pt idx="47">
                  <c:v>38.8</c:v>
                </c:pt>
                <c:pt idx="48">
                  <c:v>38.84</c:v>
                </c:pt>
                <c:pt idx="49">
                  <c:v>38.9</c:v>
                </c:pt>
                <c:pt idx="50">
                  <c:v>40.07</c:v>
                </c:pt>
                <c:pt idx="51">
                  <c:v>40.15</c:v>
                </c:pt>
                <c:pt idx="52">
                  <c:v>40.35</c:v>
                </c:pt>
                <c:pt idx="53">
                  <c:v>40.37</c:v>
                </c:pt>
                <c:pt idx="54">
                  <c:v>40.41</c:v>
                </c:pt>
                <c:pt idx="55">
                  <c:v>40.49</c:v>
                </c:pt>
                <c:pt idx="56">
                  <c:v>40.95</c:v>
                </c:pt>
                <c:pt idx="57">
                  <c:v>41.14</c:v>
                </c:pt>
                <c:pt idx="58">
                  <c:v>41.65</c:v>
                </c:pt>
                <c:pt idx="59">
                  <c:v>41.97</c:v>
                </c:pt>
                <c:pt idx="60">
                  <c:v>42.07</c:v>
                </c:pt>
                <c:pt idx="61">
                  <c:v>42.13</c:v>
                </c:pt>
                <c:pt idx="62">
                  <c:v>42.14</c:v>
                </c:pt>
                <c:pt idx="63">
                  <c:v>42.34</c:v>
                </c:pt>
                <c:pt idx="64">
                  <c:v>42.4</c:v>
                </c:pt>
                <c:pt idx="65">
                  <c:v>42.49</c:v>
                </c:pt>
                <c:pt idx="66">
                  <c:v>42.72</c:v>
                </c:pt>
                <c:pt idx="67">
                  <c:v>42.8</c:v>
                </c:pt>
                <c:pt idx="68">
                  <c:v>42.83</c:v>
                </c:pt>
                <c:pt idx="69">
                  <c:v>42.85</c:v>
                </c:pt>
                <c:pt idx="70">
                  <c:v>43.22</c:v>
                </c:pt>
                <c:pt idx="71">
                  <c:v>43.3</c:v>
                </c:pt>
                <c:pt idx="72">
                  <c:v>43.36</c:v>
                </c:pt>
                <c:pt idx="73">
                  <c:v>43.39</c:v>
                </c:pt>
                <c:pt idx="74">
                  <c:v>43.82</c:v>
                </c:pt>
                <c:pt idx="75">
                  <c:v>43.87</c:v>
                </c:pt>
                <c:pt idx="76">
                  <c:v>44.44</c:v>
                </c:pt>
                <c:pt idx="77">
                  <c:v>44.64</c:v>
                </c:pt>
                <c:pt idx="78">
                  <c:v>45.38</c:v>
                </c:pt>
                <c:pt idx="79">
                  <c:v>45.45</c:v>
                </c:pt>
                <c:pt idx="80">
                  <c:v>45.55</c:v>
                </c:pt>
                <c:pt idx="81">
                  <c:v>46.14</c:v>
                </c:pt>
                <c:pt idx="82">
                  <c:v>46.23</c:v>
                </c:pt>
                <c:pt idx="83">
                  <c:v>46.24</c:v>
                </c:pt>
                <c:pt idx="84">
                  <c:v>46.56</c:v>
                </c:pt>
                <c:pt idx="85">
                  <c:v>46.75</c:v>
                </c:pt>
                <c:pt idx="86">
                  <c:v>46.85</c:v>
                </c:pt>
                <c:pt idx="87">
                  <c:v>46.99</c:v>
                </c:pt>
                <c:pt idx="88">
                  <c:v>47.02</c:v>
                </c:pt>
                <c:pt idx="89">
                  <c:v>47.2</c:v>
                </c:pt>
                <c:pt idx="90">
                  <c:v>47.27</c:v>
                </c:pt>
                <c:pt idx="91">
                  <c:v>47.32</c:v>
                </c:pt>
                <c:pt idx="92">
                  <c:v>47.46</c:v>
                </c:pt>
                <c:pt idx="93">
                  <c:v>47.69</c:v>
                </c:pt>
                <c:pt idx="94">
                  <c:v>47.84</c:v>
                </c:pt>
                <c:pt idx="95">
                  <c:v>47.87</c:v>
                </c:pt>
                <c:pt idx="96">
                  <c:v>48.52</c:v>
                </c:pt>
                <c:pt idx="97">
                  <c:v>48.71</c:v>
                </c:pt>
                <c:pt idx="98">
                  <c:v>48.73</c:v>
                </c:pt>
                <c:pt idx="99">
                  <c:v>48.8</c:v>
                </c:pt>
                <c:pt idx="100">
                  <c:v>48.85</c:v>
                </c:pt>
                <c:pt idx="101">
                  <c:v>49.25</c:v>
                </c:pt>
                <c:pt idx="102">
                  <c:v>50.03</c:v>
                </c:pt>
                <c:pt idx="103">
                  <c:v>50.46</c:v>
                </c:pt>
                <c:pt idx="104">
                  <c:v>50.53</c:v>
                </c:pt>
                <c:pt idx="105">
                  <c:v>50.59</c:v>
                </c:pt>
                <c:pt idx="106">
                  <c:v>51.08</c:v>
                </c:pt>
                <c:pt idx="107">
                  <c:v>51.89</c:v>
                </c:pt>
                <c:pt idx="108">
                  <c:v>52.4</c:v>
                </c:pt>
                <c:pt idx="109">
                  <c:v>53.52</c:v>
                </c:pt>
              </c:numCache>
            </c:numRef>
          </c:yVal>
          <c:smooth val="0"/>
        </c:ser>
        <c:axId val="49224736"/>
        <c:axId val="34239497"/>
      </c:scatterChart>
      <c:valAx>
        <c:axId val="49224736"/>
        <c:scaling>
          <c:orientation val="minMax"/>
          <c:min val="20"/>
        </c:scaling>
        <c:delete val="0"/>
        <c:axPos val="b"/>
        <c:title>
          <c:tx>
            <c:rich>
              <a:bodyPr rot="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Capacitance (ƞF)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34239497"/>
        <c:crosses val="autoZero"/>
        <c:crossBetween val="midCat"/>
      </c:valAx>
      <c:valAx>
        <c:axId val="34239497"/>
        <c:scaling>
          <c:orientation val="minMax"/>
          <c:min val="20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FCDM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49224736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s-ES" sz="14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b="0" lang="es-ES" sz="1400" spc="-1" strike="noStrike">
                <a:solidFill>
                  <a:srgbClr val="000000"/>
                </a:solidFill>
                <a:latin typeface="Calibri"/>
                <a:ea typeface="Calibri"/>
              </a:rPr>
              <a:t>Fat Content per Dry Matter Vs Capacitance (n = 22 samples)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808080"/>
            </a:solidFill>
            <a:ln w="25560">
              <a:noFill/>
            </a:ln>
          </c:spPr>
          <c:marker>
            <c:symbol val="circle"/>
            <c:size val="7"/>
            <c:spPr>
              <a:solidFill>
                <a:srgbClr val="808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25560">
                <a:solidFill>
                  <a:srgbClr val="000000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seco 5-1'!$U$6:$U$132</c:f>
              <c:numCache>
                <c:formatCode>0.00</c:formatCode>
                <c:ptCount val="127"/>
                <c:pt idx="0">
                  <c:v>65.9847222222222</c:v>
                </c:pt>
                <c:pt idx="6">
                  <c:v>62.3915277777778</c:v>
                </c:pt>
                <c:pt idx="12">
                  <c:v>55.5017391304348</c:v>
                </c:pt>
                <c:pt idx="18">
                  <c:v>65.4201408450704</c:v>
                </c:pt>
                <c:pt idx="24">
                  <c:v>54.3797222222222</c:v>
                </c:pt>
                <c:pt idx="30">
                  <c:v>59.4004411764706</c:v>
                </c:pt>
                <c:pt idx="36">
                  <c:v>66.7910000000001</c:v>
                </c:pt>
                <c:pt idx="42">
                  <c:v>61.1539726027397</c:v>
                </c:pt>
                <c:pt idx="48">
                  <c:v>78.6481428571429</c:v>
                </c:pt>
                <c:pt idx="54">
                  <c:v>71.9395833333334</c:v>
                </c:pt>
                <c:pt idx="60">
                  <c:v>81.4722222222222</c:v>
                </c:pt>
                <c:pt idx="66">
                  <c:v>76.0951388888889</c:v>
                </c:pt>
                <c:pt idx="72">
                  <c:v>83.0083561643836</c:v>
                </c:pt>
                <c:pt idx="78">
                  <c:v>82.9390410958904</c:v>
                </c:pt>
                <c:pt idx="84">
                  <c:v>84.0645070422536</c:v>
                </c:pt>
                <c:pt idx="90">
                  <c:v>90.9352112676057</c:v>
                </c:pt>
                <c:pt idx="96">
                  <c:v>90.6898611111111</c:v>
                </c:pt>
                <c:pt idx="102">
                  <c:v>98.5155405405405</c:v>
                </c:pt>
                <c:pt idx="108">
                  <c:v>98.705205479452</c:v>
                </c:pt>
                <c:pt idx="114">
                  <c:v>98.7004109589041</c:v>
                </c:pt>
                <c:pt idx="120">
                  <c:v>100.516712328767</c:v>
                </c:pt>
                <c:pt idx="126">
                  <c:v>98.926338028169</c:v>
                </c:pt>
              </c:numCache>
            </c:numRef>
          </c:xVal>
          <c:yVal>
            <c:numRef>
              <c:f>'Grasa seco 5-1'!$T$6:$T$132</c:f>
              <c:numCache>
                <c:formatCode>General</c:formatCode>
                <c:ptCount val="127"/>
                <c:pt idx="0">
                  <c:v>30.392</c:v>
                </c:pt>
                <c:pt idx="6">
                  <c:v>31.376</c:v>
                </c:pt>
                <c:pt idx="12">
                  <c:v>32.002</c:v>
                </c:pt>
                <c:pt idx="18">
                  <c:v>32.478</c:v>
                </c:pt>
                <c:pt idx="24">
                  <c:v>32.924</c:v>
                </c:pt>
                <c:pt idx="30">
                  <c:v>33.46</c:v>
                </c:pt>
                <c:pt idx="36">
                  <c:v>34.148</c:v>
                </c:pt>
                <c:pt idx="42">
                  <c:v>35.652</c:v>
                </c:pt>
                <c:pt idx="48">
                  <c:v>36.916</c:v>
                </c:pt>
                <c:pt idx="54">
                  <c:v>38.44</c:v>
                </c:pt>
                <c:pt idx="60">
                  <c:v>40.27</c:v>
                </c:pt>
                <c:pt idx="66">
                  <c:v>41.24</c:v>
                </c:pt>
                <c:pt idx="72">
                  <c:v>42.216</c:v>
                </c:pt>
                <c:pt idx="78">
                  <c:v>42.738</c:v>
                </c:pt>
                <c:pt idx="84">
                  <c:v>43.418</c:v>
                </c:pt>
                <c:pt idx="90">
                  <c:v>44.756</c:v>
                </c:pt>
                <c:pt idx="96">
                  <c:v>46.144</c:v>
                </c:pt>
                <c:pt idx="102">
                  <c:v>46.962</c:v>
                </c:pt>
                <c:pt idx="108">
                  <c:v>47.516</c:v>
                </c:pt>
                <c:pt idx="114">
                  <c:v>48.526</c:v>
                </c:pt>
                <c:pt idx="120">
                  <c:v>49.824</c:v>
                </c:pt>
                <c:pt idx="126">
                  <c:v>51.896</c:v>
                </c:pt>
              </c:numCache>
            </c:numRef>
          </c:yVal>
          <c:smooth val="0"/>
        </c:ser>
        <c:axId val="67790634"/>
        <c:axId val="81005874"/>
      </c:scatterChart>
      <c:valAx>
        <c:axId val="67790634"/>
        <c:scaling>
          <c:orientation val="minMax"/>
          <c:max val="140"/>
          <c:min val="20"/>
        </c:scaling>
        <c:delete val="0"/>
        <c:axPos val="b"/>
        <c:title>
          <c:tx>
            <c:rich>
              <a:bodyPr rot="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Capacitance (ƞF)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81005874"/>
        <c:crosses val="autoZero"/>
        <c:crossBetween val="midCat"/>
      </c:valAx>
      <c:valAx>
        <c:axId val="81005874"/>
        <c:scaling>
          <c:orientation val="minMax"/>
          <c:max val="60"/>
          <c:min val="20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FCDM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67790634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Aptos Narrow"/>
              </a:defRPr>
            </a:pPr>
            <a:r>
              <a:rPr b="0" sz="1400" spc="-1" strike="noStrike">
                <a:solidFill>
                  <a:srgbClr val="595959"/>
                </a:solidFill>
                <a:latin typeface="Aptos Narrow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156082"/>
            </a:solidFill>
            <a:ln w="38160">
              <a:noFill/>
            </a:ln>
          </c:spPr>
          <c:marker>
            <c:symbol val="circle"/>
            <c:size val="5"/>
            <c:spPr>
              <a:solidFill>
                <a:srgbClr val="156082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errBars>
            <c:errDir val="y"/>
            <c:errBarType val="both"/>
            <c:errValType val="stdErr"/>
            <c:noEndCap val="0"/>
            <c:val val="0"/>
            <c:spPr>
              <a:ln w="9360">
                <a:solidFill>
                  <a:srgbClr val="595959"/>
                </a:solidFill>
                <a:round/>
              </a:ln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'Grasa seco 5-1'!$V$6:$V$132</c:f>
                <c:numCache>
                  <c:formatCode>0.00</c:formatCode>
                  <c:ptCount val="127"/>
                  <c:pt idx="0">
                    <c:v>23.5113854332784</c:v>
                  </c:pt>
                  <c:pt idx="6">
                    <c:v>21.1280915504121</c:v>
                  </c:pt>
                  <c:pt idx="12">
                    <c:v>22.0425361488219</c:v>
                  </c:pt>
                  <c:pt idx="18">
                    <c:v>15.4464614064155</c:v>
                  </c:pt>
                  <c:pt idx="24">
                    <c:v>18.0164054325629</c:v>
                  </c:pt>
                  <c:pt idx="30">
                    <c:v>17.71391791395</c:v>
                  </c:pt>
                  <c:pt idx="36">
                    <c:v>17.5069775861767</c:v>
                  </c:pt>
                  <c:pt idx="42">
                    <c:v>19.189711634372</c:v>
                  </c:pt>
                  <c:pt idx="48">
                    <c:v>21.6480780211148</c:v>
                  </c:pt>
                  <c:pt idx="54">
                    <c:v>22.9886268535698</c:v>
                  </c:pt>
                  <c:pt idx="60">
                    <c:v>29.5944010322385</c:v>
                  </c:pt>
                  <c:pt idx="66">
                    <c:v>19.0148138686474</c:v>
                  </c:pt>
                  <c:pt idx="72">
                    <c:v>23.2594342874324</c:v>
                  </c:pt>
                  <c:pt idx="78">
                    <c:v>25.7978847197242</c:v>
                  </c:pt>
                  <c:pt idx="84">
                    <c:v>27.8862614299449</c:v>
                  </c:pt>
                  <c:pt idx="90">
                    <c:v>30.7196321527062</c:v>
                  </c:pt>
                  <c:pt idx="96">
                    <c:v>23.6821920671884</c:v>
                  </c:pt>
                  <c:pt idx="102">
                    <c:v>26.0490080868073</c:v>
                  </c:pt>
                  <c:pt idx="108">
                    <c:v>25.6569018822093</c:v>
                  </c:pt>
                  <c:pt idx="114">
                    <c:v>29.0121812270464</c:v>
                  </c:pt>
                  <c:pt idx="120">
                    <c:v>22.4379945661864</c:v>
                  </c:pt>
                  <c:pt idx="126">
                    <c:v>27.290653409936</c:v>
                  </c:pt>
                </c:numCache>
              </c:numRef>
            </c:plus>
            <c:minus>
              <c:numRef>
                <c:f>'Grasa seco 5-1'!$V$6:$V$132</c:f>
                <c:numCache>
                  <c:formatCode>0.00</c:formatCode>
                  <c:ptCount val="127"/>
                  <c:pt idx="0">
                    <c:v>23.5113854332784</c:v>
                  </c:pt>
                  <c:pt idx="6">
                    <c:v>21.1280915504121</c:v>
                  </c:pt>
                  <c:pt idx="12">
                    <c:v>22.0425361488219</c:v>
                  </c:pt>
                  <c:pt idx="18">
                    <c:v>15.4464614064155</c:v>
                  </c:pt>
                  <c:pt idx="24">
                    <c:v>18.0164054325629</c:v>
                  </c:pt>
                  <c:pt idx="30">
                    <c:v>17.71391791395</c:v>
                  </c:pt>
                  <c:pt idx="36">
                    <c:v>17.5069775861767</c:v>
                  </c:pt>
                  <c:pt idx="42">
                    <c:v>19.189711634372</c:v>
                  </c:pt>
                  <c:pt idx="48">
                    <c:v>21.6480780211148</c:v>
                  </c:pt>
                  <c:pt idx="54">
                    <c:v>22.9886268535698</c:v>
                  </c:pt>
                  <c:pt idx="60">
                    <c:v>29.5944010322385</c:v>
                  </c:pt>
                  <c:pt idx="66">
                    <c:v>19.0148138686474</c:v>
                  </c:pt>
                  <c:pt idx="72">
                    <c:v>23.2594342874324</c:v>
                  </c:pt>
                  <c:pt idx="78">
                    <c:v>25.7978847197242</c:v>
                  </c:pt>
                  <c:pt idx="84">
                    <c:v>27.8862614299449</c:v>
                  </c:pt>
                  <c:pt idx="90">
                    <c:v>30.7196321527062</c:v>
                  </c:pt>
                  <c:pt idx="96">
                    <c:v>23.6821920671884</c:v>
                  </c:pt>
                  <c:pt idx="102">
                    <c:v>26.0490080868073</c:v>
                  </c:pt>
                  <c:pt idx="108">
                    <c:v>25.6569018822093</c:v>
                  </c:pt>
                  <c:pt idx="114">
                    <c:v>29.0121812270464</c:v>
                  </c:pt>
                  <c:pt idx="120">
                    <c:v>22.4379945661864</c:v>
                  </c:pt>
                  <c:pt idx="126">
                    <c:v>27.290653409936</c:v>
                  </c:pt>
                </c:numCache>
              </c:numRef>
            </c:minus>
            <c:spPr>
              <a:ln w="9360">
                <a:solidFill>
                  <a:srgbClr val="595959"/>
                </a:solidFill>
                <a:round/>
              </a:ln>
            </c:spPr>
          </c:errBars>
          <c:yVal>
            <c:numRef>
              <c:f>'Grasa seco 5-1'!$U$6:$U$132</c:f>
              <c:numCache>
                <c:formatCode>0.00</c:formatCode>
                <c:ptCount val="127"/>
                <c:pt idx="0">
                  <c:v>65.9847222222222</c:v>
                </c:pt>
                <c:pt idx="6">
                  <c:v>62.3915277777778</c:v>
                </c:pt>
                <c:pt idx="12">
                  <c:v>55.5017391304348</c:v>
                </c:pt>
                <c:pt idx="18">
                  <c:v>65.4201408450704</c:v>
                </c:pt>
                <c:pt idx="24">
                  <c:v>54.3797222222222</c:v>
                </c:pt>
                <c:pt idx="30">
                  <c:v>59.4004411764706</c:v>
                </c:pt>
                <c:pt idx="36">
                  <c:v>66.7910000000001</c:v>
                </c:pt>
                <c:pt idx="42">
                  <c:v>61.1539726027397</c:v>
                </c:pt>
                <c:pt idx="48">
                  <c:v>78.6481428571429</c:v>
                </c:pt>
                <c:pt idx="54">
                  <c:v>71.9395833333334</c:v>
                </c:pt>
                <c:pt idx="60">
                  <c:v>81.4722222222222</c:v>
                </c:pt>
                <c:pt idx="66">
                  <c:v>76.0951388888889</c:v>
                </c:pt>
                <c:pt idx="72">
                  <c:v>83.0083561643836</c:v>
                </c:pt>
                <c:pt idx="78">
                  <c:v>82.9390410958904</c:v>
                </c:pt>
                <c:pt idx="84">
                  <c:v>84.0645070422536</c:v>
                </c:pt>
                <c:pt idx="90">
                  <c:v>90.9352112676057</c:v>
                </c:pt>
                <c:pt idx="96">
                  <c:v>90.6898611111111</c:v>
                </c:pt>
                <c:pt idx="102">
                  <c:v>98.5155405405405</c:v>
                </c:pt>
                <c:pt idx="108">
                  <c:v>98.705205479452</c:v>
                </c:pt>
                <c:pt idx="114">
                  <c:v>98.7004109589041</c:v>
                </c:pt>
                <c:pt idx="120">
                  <c:v>100.516712328767</c:v>
                </c:pt>
                <c:pt idx="126">
                  <c:v>98.926338028169</c:v>
                </c:pt>
              </c:numCache>
            </c:numRef>
          </c:yVal>
          <c:smooth val="0"/>
        </c:ser>
        <c:axId val="42584137"/>
        <c:axId val="83510919"/>
      </c:scatterChart>
      <c:valAx>
        <c:axId val="42584137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83510919"/>
        <c:crosses val="autoZero"/>
        <c:crossBetween val="midCat"/>
      </c:valAx>
      <c:valAx>
        <c:axId val="8351091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42584137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s-ES" sz="14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b="0" lang="es-ES" sz="1400" spc="-1" strike="noStrike">
                <a:solidFill>
                  <a:srgbClr val="000000"/>
                </a:solidFill>
                <a:latin typeface="Calibri"/>
                <a:ea typeface="Calibri"/>
              </a:rPr>
              <a:t>Fat Content per Dry Matter Vs Capacitance (n = 10 samples)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808080"/>
            </a:solidFill>
            <a:ln w="25560">
              <a:noFill/>
            </a:ln>
          </c:spPr>
          <c:marker>
            <c:symbol val="circle"/>
            <c:size val="7"/>
            <c:spPr>
              <a:solidFill>
                <a:srgbClr val="808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cap="rnd" w="25560">
                <a:solidFill>
                  <a:srgbClr val="000000"/>
                </a:solidFill>
                <a:prstDash val="sysDot"/>
                <a:round/>
              </a:ln>
            </c:spPr>
            <c:trendlineType val="linear"/>
            <c:forward val="0"/>
            <c:backward val="0"/>
            <c:dispRSqr val="1"/>
            <c:dispEq val="1"/>
          </c:trendline>
          <c:xVal>
            <c:numRef>
              <c:f>'Grasa seco deciles'!$V$13:$V$111</c:f>
              <c:numCache>
                <c:formatCode>0.00</c:formatCode>
                <c:ptCount val="99"/>
                <c:pt idx="0">
                  <c:v>60.4529479768786</c:v>
                </c:pt>
                <c:pt idx="22">
                  <c:v>62.0761488673139</c:v>
                </c:pt>
                <c:pt idx="29">
                  <c:v>65.6250980392157</c:v>
                </c:pt>
                <c:pt idx="38">
                  <c:v>75.208828125</c:v>
                </c:pt>
                <c:pt idx="46">
                  <c:v>73.1509734513275</c:v>
                </c:pt>
                <c:pt idx="63">
                  <c:v>83.7329918032787</c:v>
                </c:pt>
                <c:pt idx="72">
                  <c:v>90.3145801526718</c:v>
                </c:pt>
                <c:pt idx="85">
                  <c:v>96.6265968586388</c:v>
                </c:pt>
                <c:pt idx="95">
                  <c:v>99.5742361111111</c:v>
                </c:pt>
                <c:pt idx="98">
                  <c:v>103.956279069767</c:v>
                </c:pt>
              </c:numCache>
            </c:numRef>
          </c:xVal>
          <c:yVal>
            <c:numRef>
              <c:f>'Grasa seco deciles'!$U$13:$U$111</c:f>
              <c:numCache>
                <c:formatCode>General</c:formatCode>
                <c:ptCount val="99"/>
                <c:pt idx="0">
                  <c:v>31.025</c:v>
                </c:pt>
                <c:pt idx="22">
                  <c:v>33.0213636363636</c:v>
                </c:pt>
                <c:pt idx="29">
                  <c:v>35.64</c:v>
                </c:pt>
                <c:pt idx="38">
                  <c:v>37.8544444444445</c:v>
                </c:pt>
                <c:pt idx="46">
                  <c:v>40.49125</c:v>
                </c:pt>
                <c:pt idx="63">
                  <c:v>42.6752941176471</c:v>
                </c:pt>
                <c:pt idx="72">
                  <c:v>45.3266666666667</c:v>
                </c:pt>
                <c:pt idx="85">
                  <c:v>47.3338461538461</c:v>
                </c:pt>
                <c:pt idx="95">
                  <c:v>49.703</c:v>
                </c:pt>
                <c:pt idx="98">
                  <c:v>52.6033333333333</c:v>
                </c:pt>
              </c:numCache>
            </c:numRef>
          </c:yVal>
          <c:smooth val="0"/>
        </c:ser>
        <c:axId val="7324082"/>
        <c:axId val="69298872"/>
      </c:scatterChart>
      <c:valAx>
        <c:axId val="7324082"/>
        <c:scaling>
          <c:orientation val="minMax"/>
          <c:max val="140"/>
          <c:min val="20"/>
        </c:scaling>
        <c:delete val="0"/>
        <c:axPos val="b"/>
        <c:title>
          <c:tx>
            <c:rich>
              <a:bodyPr rot="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Capacitance (ƞF)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69298872"/>
        <c:crosses val="autoZero"/>
        <c:crossBetween val="midCat"/>
      </c:valAx>
      <c:valAx>
        <c:axId val="69298872"/>
        <c:scaling>
          <c:orientation val="minMax"/>
          <c:max val="60"/>
          <c:min val="20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b="0" lang="es-ES" sz="1200" spc="-1" strike="noStrike">
                    <a:solidFill>
                      <a:srgbClr val="000000"/>
                    </a:solidFill>
                    <a:latin typeface="Calibri"/>
                    <a:ea typeface="Calibri"/>
                  </a:rPr>
                  <a:t>FCDM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Calibri"/>
              </a:defRPr>
            </a:pPr>
          </a:p>
        </c:txPr>
        <c:crossAx val="7324082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0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Aptos Narrow"/>
              </a:defRPr>
            </a:pPr>
            <a:r>
              <a:rPr b="0" sz="1400" spc="-1" strike="noStrike">
                <a:solidFill>
                  <a:srgbClr val="595959"/>
                </a:solidFill>
                <a:latin typeface="Aptos Narrow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156082"/>
            </a:solidFill>
            <a:ln w="25560">
              <a:noFill/>
            </a:ln>
          </c:spPr>
          <c:marker>
            <c:symbol val="circle"/>
            <c:size val="5"/>
            <c:spPr>
              <a:solidFill>
                <a:srgbClr val="156082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errBars>
            <c:errDir val="y"/>
            <c:errBarType val="both"/>
            <c:errValType val="stdErr"/>
            <c:noEndCap val="0"/>
            <c:val val="0"/>
            <c:spPr>
              <a:ln w="9360">
                <a:solidFill>
                  <a:srgbClr val="595959"/>
                </a:solidFill>
                <a:round/>
              </a:ln>
            </c:spPr>
          </c:errBars>
          <c:xVal>
            <c:numRef>
              <c:f>'Grasa seco deciles'!$X$13:$X$111</c:f>
              <c:numCache>
                <c:formatCode>General</c:formatCode>
                <c:ptCount val="99"/>
                <c:pt idx="0">
                  <c:v>1</c:v>
                </c:pt>
                <c:pt idx="22">
                  <c:v>2</c:v>
                </c:pt>
                <c:pt idx="29">
                  <c:v>3</c:v>
                </c:pt>
                <c:pt idx="38">
                  <c:v>4</c:v>
                </c:pt>
                <c:pt idx="46">
                  <c:v>5</c:v>
                </c:pt>
                <c:pt idx="63">
                  <c:v>6</c:v>
                </c:pt>
                <c:pt idx="72">
                  <c:v>7</c:v>
                </c:pt>
                <c:pt idx="85">
                  <c:v>8</c:v>
                </c:pt>
                <c:pt idx="95">
                  <c:v>9</c:v>
                </c:pt>
                <c:pt idx="98">
                  <c:v>10</c:v>
                </c:pt>
              </c:numCache>
            </c:numRef>
          </c:xVal>
          <c:yVal>
            <c:numRef>
              <c:f>'Grasa seco deciles'!$V$13:$V$111</c:f>
              <c:numCache>
                <c:formatCode>0.00</c:formatCode>
                <c:ptCount val="99"/>
                <c:pt idx="0">
                  <c:v>60.4529479768786</c:v>
                </c:pt>
                <c:pt idx="22">
                  <c:v>62.0761488673139</c:v>
                </c:pt>
                <c:pt idx="29">
                  <c:v>65.6250980392157</c:v>
                </c:pt>
                <c:pt idx="38">
                  <c:v>75.208828125</c:v>
                </c:pt>
                <c:pt idx="46">
                  <c:v>73.1509734513275</c:v>
                </c:pt>
                <c:pt idx="63">
                  <c:v>83.7329918032787</c:v>
                </c:pt>
                <c:pt idx="72">
                  <c:v>90.3145801526718</c:v>
                </c:pt>
                <c:pt idx="85">
                  <c:v>96.6265968586388</c:v>
                </c:pt>
                <c:pt idx="95">
                  <c:v>99.5742361111111</c:v>
                </c:pt>
                <c:pt idx="98">
                  <c:v>103.956279069767</c:v>
                </c:pt>
              </c:numCache>
            </c:numRef>
          </c:yVal>
          <c:smooth val="0"/>
        </c:ser>
        <c:axId val="31137075"/>
        <c:axId val="47767394"/>
      </c:scatterChart>
      <c:valAx>
        <c:axId val="31137075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47767394"/>
        <c:crosses val="autoZero"/>
        <c:crossBetween val="midCat"/>
      </c:valAx>
      <c:valAx>
        <c:axId val="47767394"/>
        <c:scaling>
          <c:orientation val="minMax"/>
          <c:max val="130"/>
          <c:min val="4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31137075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400" spc="-1" strike="noStrike">
                <a:solidFill>
                  <a:srgbClr val="595959"/>
                </a:solidFill>
                <a:latin typeface="Aptos Narrow"/>
              </a:defRPr>
            </a:pPr>
            <a:r>
              <a:rPr b="0" sz="1400" spc="-1" strike="noStrike">
                <a:solidFill>
                  <a:srgbClr val="595959"/>
                </a:solidFill>
                <a:latin typeface="Aptos Narrow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156082"/>
            </a:solidFill>
            <a:ln w="25560">
              <a:noFill/>
            </a:ln>
          </c:spPr>
          <c:marker>
            <c:symbol val="circle"/>
            <c:size val="5"/>
            <c:spPr>
              <a:solidFill>
                <a:srgbClr val="156082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'Grasa seco deciles'!$AS$13:$AS$111</c:f>
                <c:numCache>
                  <c:formatCode>0.00</c:formatCode>
                  <c:ptCount val="99"/>
                  <c:pt idx="0">
                    <c:v>9.68384312072627</c:v>
                  </c:pt>
                  <c:pt idx="22">
                    <c:v>8.70038797510825</c:v>
                  </c:pt>
                  <c:pt idx="29">
                    <c:v>8.94093467563543</c:v>
                  </c:pt>
                  <c:pt idx="38">
                    <c:v>9.57645596327362</c:v>
                  </c:pt>
                  <c:pt idx="46">
                    <c:v>10.2272290018525</c:v>
                  </c:pt>
                  <c:pt idx="63">
                    <c:v>10.7677905273885</c:v>
                  </c:pt>
                  <c:pt idx="72">
                    <c:v>12.4434654583575</c:v>
                  </c:pt>
                  <c:pt idx="85">
                    <c:v>11.6674400462188</c:v>
                  </c:pt>
                  <c:pt idx="95">
                    <c:v>11.1628794199743</c:v>
                  </c:pt>
                  <c:pt idx="98">
                    <c:v>13.6600922852741</c:v>
                  </c:pt>
                </c:numCache>
              </c:numRef>
            </c:plus>
            <c:minus>
              <c:numRef>
                <c:f>'Grasa seco deciles'!$AS$13:$AS$111</c:f>
                <c:numCache>
                  <c:formatCode>0.00</c:formatCode>
                  <c:ptCount val="99"/>
                  <c:pt idx="0">
                    <c:v>9.68384312072627</c:v>
                  </c:pt>
                  <c:pt idx="22">
                    <c:v>8.70038797510825</c:v>
                  </c:pt>
                  <c:pt idx="29">
                    <c:v>8.94093467563543</c:v>
                  </c:pt>
                  <c:pt idx="38">
                    <c:v>9.57645596327362</c:v>
                  </c:pt>
                  <c:pt idx="46">
                    <c:v>10.2272290018525</c:v>
                  </c:pt>
                  <c:pt idx="63">
                    <c:v>10.7677905273885</c:v>
                  </c:pt>
                  <c:pt idx="72">
                    <c:v>12.4434654583575</c:v>
                  </c:pt>
                  <c:pt idx="85">
                    <c:v>11.6674400462188</c:v>
                  </c:pt>
                  <c:pt idx="95">
                    <c:v>11.1628794199743</c:v>
                  </c:pt>
                  <c:pt idx="98">
                    <c:v>13.6600922852741</c:v>
                  </c:pt>
                </c:numCache>
              </c:numRef>
            </c:minus>
            <c:spPr>
              <a:ln w="9360">
                <a:solidFill>
                  <a:srgbClr val="595959"/>
                </a:solidFill>
                <a:round/>
              </a:ln>
            </c:spPr>
          </c:errBars>
          <c:xVal>
            <c:numRef>
              <c:f>'Grasa seco deciles'!$AT$13:$AT$111</c:f>
              <c:numCache>
                <c:formatCode>General</c:formatCode>
                <c:ptCount val="99"/>
                <c:pt idx="0">
                  <c:v>1</c:v>
                </c:pt>
                <c:pt idx="22">
                  <c:v>2</c:v>
                </c:pt>
                <c:pt idx="29">
                  <c:v>3</c:v>
                </c:pt>
                <c:pt idx="38">
                  <c:v>4</c:v>
                </c:pt>
                <c:pt idx="46">
                  <c:v>5</c:v>
                </c:pt>
                <c:pt idx="63">
                  <c:v>6</c:v>
                </c:pt>
                <c:pt idx="72">
                  <c:v>7</c:v>
                </c:pt>
                <c:pt idx="85">
                  <c:v>8</c:v>
                </c:pt>
                <c:pt idx="95">
                  <c:v>9</c:v>
                </c:pt>
                <c:pt idx="98">
                  <c:v>10</c:v>
                </c:pt>
              </c:numCache>
            </c:numRef>
          </c:xVal>
          <c:yVal>
            <c:numRef>
              <c:f>'Grasa seco deciles'!$AR$13:$AR$111</c:f>
              <c:numCache>
                <c:formatCode>0.00</c:formatCode>
                <c:ptCount val="99"/>
                <c:pt idx="0">
                  <c:v>32.4025900809248</c:v>
                </c:pt>
                <c:pt idx="22">
                  <c:v>33.0349513935484</c:v>
                </c:pt>
                <c:pt idx="29">
                  <c:v>34.7010935686275</c:v>
                </c:pt>
                <c:pt idx="38">
                  <c:v>38.96010321875</c:v>
                </c:pt>
                <c:pt idx="46">
                  <c:v>38.0455926017699</c:v>
                </c:pt>
                <c:pt idx="63">
                  <c:v>42.748241557377</c:v>
                </c:pt>
                <c:pt idx="72">
                  <c:v>45.9818363384616</c:v>
                </c:pt>
                <c:pt idx="85">
                  <c:v>48.4781596439791</c:v>
                </c:pt>
                <c:pt idx="95">
                  <c:v>45.819938</c:v>
                </c:pt>
                <c:pt idx="98">
                  <c:v>51.7354704186047</c:v>
                </c:pt>
              </c:numCache>
            </c:numRef>
          </c:yVal>
          <c:smooth val="0"/>
        </c:ser>
        <c:axId val="15394579"/>
        <c:axId val="31616574"/>
      </c:scatterChart>
      <c:valAx>
        <c:axId val="15394579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31616574"/>
        <c:crosses val="autoZero"/>
        <c:crossBetween val="midCat"/>
      </c:valAx>
      <c:valAx>
        <c:axId val="31616574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Aptos Narrow"/>
              </a:defRPr>
            </a:pPr>
          </a:p>
        </c:txPr>
        <c:crossAx val="15394579"/>
        <c:crosses val="autoZero"/>
        <c:crossBetween val="midCat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Relationship Id="rId3" Type="http://schemas.openxmlformats.org/officeDocument/2006/relationships/chart" Target="../charts/chart9.xml"/><Relationship Id="rId4" Type="http://schemas.openxmlformats.org/officeDocument/2006/relationships/chart" Target="../charts/chart10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1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100080</xdr:colOff>
      <xdr:row>4</xdr:row>
      <xdr:rowOff>114480</xdr:rowOff>
    </xdr:from>
    <xdr:to>
      <xdr:col>9</xdr:col>
      <xdr:colOff>249840</xdr:colOff>
      <xdr:row>25</xdr:row>
      <xdr:rowOff>73800</xdr:rowOff>
    </xdr:to>
    <xdr:graphicFrame>
      <xdr:nvGraphicFramePr>
        <xdr:cNvPr id="0" name="Gráfico 3"/>
        <xdr:cNvGraphicFramePr/>
      </xdr:nvGraphicFramePr>
      <xdr:xfrm>
        <a:off x="2960280" y="876600"/>
        <a:ext cx="3778560" cy="395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38160</xdr:colOff>
      <xdr:row>7</xdr:row>
      <xdr:rowOff>19080</xdr:rowOff>
    </xdr:from>
    <xdr:to>
      <xdr:col>13</xdr:col>
      <xdr:colOff>187920</xdr:colOff>
      <xdr:row>27</xdr:row>
      <xdr:rowOff>168840</xdr:rowOff>
    </xdr:to>
    <xdr:graphicFrame>
      <xdr:nvGraphicFramePr>
        <xdr:cNvPr id="1" name="Gráfico 3"/>
        <xdr:cNvGraphicFramePr/>
      </xdr:nvGraphicFramePr>
      <xdr:xfrm>
        <a:off x="5801400" y="1352520"/>
        <a:ext cx="3778920" cy="396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28440</xdr:colOff>
      <xdr:row>4</xdr:row>
      <xdr:rowOff>142920</xdr:rowOff>
    </xdr:from>
    <xdr:to>
      <xdr:col>12</xdr:col>
      <xdr:colOff>178200</xdr:colOff>
      <xdr:row>25</xdr:row>
      <xdr:rowOff>102240</xdr:rowOff>
    </xdr:to>
    <xdr:graphicFrame>
      <xdr:nvGraphicFramePr>
        <xdr:cNvPr id="2" name="Gráfico 2"/>
        <xdr:cNvGraphicFramePr/>
      </xdr:nvGraphicFramePr>
      <xdr:xfrm>
        <a:off x="5065920" y="905040"/>
        <a:ext cx="3778920" cy="395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371520</xdr:colOff>
      <xdr:row>7</xdr:row>
      <xdr:rowOff>123840</xdr:rowOff>
    </xdr:from>
    <xdr:to>
      <xdr:col>12</xdr:col>
      <xdr:colOff>521280</xdr:colOff>
      <xdr:row>28</xdr:row>
      <xdr:rowOff>83160</xdr:rowOff>
    </xdr:to>
    <xdr:graphicFrame>
      <xdr:nvGraphicFramePr>
        <xdr:cNvPr id="3" name="Gráfico 3"/>
        <xdr:cNvGraphicFramePr/>
      </xdr:nvGraphicFramePr>
      <xdr:xfrm>
        <a:off x="5452200" y="1457280"/>
        <a:ext cx="3778920" cy="396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590400</xdr:colOff>
      <xdr:row>7</xdr:row>
      <xdr:rowOff>162000</xdr:rowOff>
    </xdr:from>
    <xdr:to>
      <xdr:col>15</xdr:col>
      <xdr:colOff>14400</xdr:colOff>
      <xdr:row>28</xdr:row>
      <xdr:rowOff>121320</xdr:rowOff>
    </xdr:to>
    <xdr:graphicFrame>
      <xdr:nvGraphicFramePr>
        <xdr:cNvPr id="4" name="Gráfico 1"/>
        <xdr:cNvGraphicFramePr/>
      </xdr:nvGraphicFramePr>
      <xdr:xfrm>
        <a:off x="7122600" y="1495440"/>
        <a:ext cx="3778920" cy="396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533520</xdr:colOff>
      <xdr:row>109</xdr:row>
      <xdr:rowOff>52560</xdr:rowOff>
    </xdr:from>
    <xdr:to>
      <xdr:col>19</xdr:col>
      <xdr:colOff>456840</xdr:colOff>
      <xdr:row>123</xdr:row>
      <xdr:rowOff>128520</xdr:rowOff>
    </xdr:to>
    <xdr:graphicFrame>
      <xdr:nvGraphicFramePr>
        <xdr:cNvPr id="5" name="Gráfico 2"/>
        <xdr:cNvGraphicFramePr/>
      </xdr:nvGraphicFramePr>
      <xdr:xfrm>
        <a:off x="9969120" y="20817000"/>
        <a:ext cx="435024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450360</xdr:colOff>
      <xdr:row>6</xdr:row>
      <xdr:rowOff>77760</xdr:rowOff>
    </xdr:from>
    <xdr:to>
      <xdr:col>14</xdr:col>
      <xdr:colOff>600120</xdr:colOff>
      <xdr:row>27</xdr:row>
      <xdr:rowOff>37080</xdr:rowOff>
    </xdr:to>
    <xdr:graphicFrame>
      <xdr:nvGraphicFramePr>
        <xdr:cNvPr id="6" name="Gráfico 2"/>
        <xdr:cNvGraphicFramePr/>
      </xdr:nvGraphicFramePr>
      <xdr:xfrm>
        <a:off x="6256800" y="1220760"/>
        <a:ext cx="3778920" cy="3960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694440</xdr:colOff>
      <xdr:row>9</xdr:row>
      <xdr:rowOff>172800</xdr:rowOff>
    </xdr:from>
    <xdr:to>
      <xdr:col>9</xdr:col>
      <xdr:colOff>174600</xdr:colOff>
      <xdr:row>24</xdr:row>
      <xdr:rowOff>58320</xdr:rowOff>
    </xdr:to>
    <xdr:graphicFrame>
      <xdr:nvGraphicFramePr>
        <xdr:cNvPr id="7" name="Gráfico 3"/>
        <xdr:cNvGraphicFramePr/>
      </xdr:nvGraphicFramePr>
      <xdr:xfrm>
        <a:off x="1420200" y="1887480"/>
        <a:ext cx="456084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32</xdr:col>
      <xdr:colOff>666720</xdr:colOff>
      <xdr:row>82</xdr:row>
      <xdr:rowOff>3600</xdr:rowOff>
    </xdr:from>
    <xdr:to>
      <xdr:col>38</xdr:col>
      <xdr:colOff>666360</xdr:colOff>
      <xdr:row>96</xdr:row>
      <xdr:rowOff>79560</xdr:rowOff>
    </xdr:to>
    <xdr:graphicFrame>
      <xdr:nvGraphicFramePr>
        <xdr:cNvPr id="8" name="Gráfico 1"/>
        <xdr:cNvGraphicFramePr/>
      </xdr:nvGraphicFramePr>
      <xdr:xfrm>
        <a:off x="23018040" y="15624720"/>
        <a:ext cx="409536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34</xdr:col>
      <xdr:colOff>82080</xdr:colOff>
      <xdr:row>84</xdr:row>
      <xdr:rowOff>33480</xdr:rowOff>
    </xdr:from>
    <xdr:to>
      <xdr:col>40</xdr:col>
      <xdr:colOff>81360</xdr:colOff>
      <xdr:row>99</xdr:row>
      <xdr:rowOff>77400</xdr:rowOff>
    </xdr:to>
    <xdr:graphicFrame>
      <xdr:nvGraphicFramePr>
        <xdr:cNvPr id="9" name="Gráfico 4"/>
        <xdr:cNvGraphicFramePr/>
      </xdr:nvGraphicFramePr>
      <xdr:xfrm>
        <a:off x="23798520" y="16035480"/>
        <a:ext cx="4095360" cy="2901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47520</xdr:colOff>
      <xdr:row>8</xdr:row>
      <xdr:rowOff>109440</xdr:rowOff>
    </xdr:from>
    <xdr:to>
      <xdr:col>18</xdr:col>
      <xdr:colOff>9360</xdr:colOff>
      <xdr:row>22</xdr:row>
      <xdr:rowOff>185400</xdr:rowOff>
    </xdr:to>
    <xdr:graphicFrame>
      <xdr:nvGraphicFramePr>
        <xdr:cNvPr id="10" name="Gráfico 4"/>
        <xdr:cNvGraphicFramePr/>
      </xdr:nvGraphicFramePr>
      <xdr:xfrm>
        <a:off x="8757360" y="1633320"/>
        <a:ext cx="438876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228600</xdr:colOff>
      <xdr:row>7</xdr:row>
      <xdr:rowOff>74160</xdr:rowOff>
    </xdr:from>
    <xdr:to>
      <xdr:col>13</xdr:col>
      <xdr:colOff>228240</xdr:colOff>
      <xdr:row>21</xdr:row>
      <xdr:rowOff>150120</xdr:rowOff>
    </xdr:to>
    <xdr:graphicFrame>
      <xdr:nvGraphicFramePr>
        <xdr:cNvPr id="11" name="Gráfico 4"/>
        <xdr:cNvGraphicFramePr/>
      </xdr:nvGraphicFramePr>
      <xdr:xfrm>
        <a:off x="5309280" y="1407600"/>
        <a:ext cx="435456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11"/>
  <sheetViews>
    <sheetView showFormulas="false" showGridLines="true" showRowColHeaders="true" showZeros="true" rightToLeft="false" tabSelected="false" showOutlineSymbols="true" defaultGridColor="true" view="normal" topLeftCell="A79" colorId="64" zoomScale="100" zoomScaleNormal="100" zoomScalePageLayoutView="100" workbookViewId="0">
      <selection pane="topLeft" activeCell="B102" activeCellId="0" sqref="B102"/>
    </sheetView>
  </sheetViews>
  <sheetFormatPr defaultColWidth="10.75390625" defaultRowHeight="15" zeroHeight="false" outlineLevelRow="0" outlineLevelCol="0"/>
  <cols>
    <col collapsed="false" customWidth="true" hidden="false" outlineLevel="0" max="17" min="2" style="1" width="11.43"/>
    <col collapsed="false" customWidth="true" hidden="false" outlineLevel="0" max="18" min="18" style="1" width="14"/>
  </cols>
  <sheetData>
    <row r="1" customFormat="false" ht="1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</row>
    <row r="2" customFormat="false" ht="15" hidden="false" customHeight="false" outlineLevel="0" collapsed="false">
      <c r="A2" s="3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O2" s="1" t="n">
        <v>79.38</v>
      </c>
      <c r="P2" s="1" t="n">
        <v>55.58</v>
      </c>
      <c r="Q2" s="1" t="n">
        <v>51.13</v>
      </c>
      <c r="R2" s="1" t="n">
        <v>10.59</v>
      </c>
    </row>
    <row r="3" customFormat="false" ht="15" hidden="false" customHeight="false" outlineLevel="0" collapsed="false">
      <c r="A3" s="3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1" t="n">
        <v>48.67</v>
      </c>
      <c r="R3" s="1" t="n">
        <v>11.1</v>
      </c>
    </row>
    <row r="4" customFormat="false" ht="15" hidden="false" customHeight="false" outlineLevel="0" collapsed="false">
      <c r="A4" s="3" t="n">
        <v>32</v>
      </c>
      <c r="B4" s="1" t="n">
        <v>57.59</v>
      </c>
      <c r="C4" s="1" t="n">
        <v>111.06</v>
      </c>
      <c r="D4" s="1" t="n">
        <v>65.56</v>
      </c>
      <c r="E4" s="1" t="n">
        <v>89.73</v>
      </c>
      <c r="F4" s="1" t="n">
        <v>107.82</v>
      </c>
      <c r="G4" s="1" t="n">
        <v>132.45</v>
      </c>
      <c r="H4" s="1" t="n">
        <v>87.46</v>
      </c>
      <c r="I4" s="1" t="n">
        <v>102.76</v>
      </c>
      <c r="J4" s="1" t="n">
        <v>94.84</v>
      </c>
      <c r="K4" s="1" t="n">
        <v>97.89</v>
      </c>
      <c r="L4" s="1" t="n">
        <v>74.9</v>
      </c>
      <c r="M4" s="1" t="n">
        <v>76.62</v>
      </c>
      <c r="N4" s="1" t="n">
        <v>102.41</v>
      </c>
      <c r="O4" s="1" t="n">
        <v>84.84</v>
      </c>
      <c r="P4" s="1" t="n">
        <v>104</v>
      </c>
      <c r="Q4" s="1" t="n">
        <v>92.66</v>
      </c>
      <c r="R4" s="1" t="n">
        <v>11.14</v>
      </c>
    </row>
    <row r="5" customFormat="false" ht="15" hidden="false" customHeight="false" outlineLevel="0" collapsed="false">
      <c r="A5" s="3" t="n">
        <v>1</v>
      </c>
      <c r="B5" s="1" t="n">
        <v>75.75</v>
      </c>
      <c r="C5" s="1" t="n">
        <v>86.91</v>
      </c>
      <c r="D5" s="1" t="n">
        <v>78.11</v>
      </c>
      <c r="E5" s="1" t="n">
        <v>66.39</v>
      </c>
      <c r="F5" s="1" t="n">
        <v>74.89</v>
      </c>
      <c r="G5" s="1" t="n">
        <v>82.55</v>
      </c>
      <c r="H5" s="1" t="n">
        <v>87.46</v>
      </c>
      <c r="I5" s="1" t="n">
        <v>70.52</v>
      </c>
      <c r="J5" s="1" t="n">
        <v>67.41</v>
      </c>
      <c r="K5" s="1" t="n">
        <v>73.24</v>
      </c>
      <c r="L5" s="1" t="n">
        <v>67.61</v>
      </c>
      <c r="M5" s="1" t="n">
        <v>87.29</v>
      </c>
      <c r="N5" s="1" t="n">
        <v>67.96</v>
      </c>
      <c r="O5" s="1" t="n">
        <v>93.91</v>
      </c>
      <c r="P5" s="1" t="n">
        <v>76.19</v>
      </c>
      <c r="Q5" s="1" t="n">
        <v>77.08</v>
      </c>
      <c r="R5" s="1" t="n">
        <v>11.15</v>
      </c>
    </row>
    <row r="6" customFormat="false" ht="15" hidden="false" customHeight="false" outlineLevel="0" collapsed="false">
      <c r="A6" s="3" t="n">
        <v>21</v>
      </c>
      <c r="B6" s="1" t="n">
        <v>37.72</v>
      </c>
      <c r="C6" s="1" t="n">
        <v>39.1</v>
      </c>
      <c r="D6" s="1" t="n">
        <v>34.47</v>
      </c>
      <c r="E6" s="1" t="n">
        <v>44.26</v>
      </c>
      <c r="F6" s="1" t="n">
        <v>27.78</v>
      </c>
      <c r="G6" s="1" t="n">
        <v>29.65</v>
      </c>
      <c r="H6" s="1" t="n">
        <v>56.74</v>
      </c>
      <c r="I6" s="1" t="n">
        <v>34.19</v>
      </c>
      <c r="J6" s="1" t="n">
        <v>50.77</v>
      </c>
      <c r="K6" s="1" t="n">
        <v>56.07</v>
      </c>
      <c r="L6" s="1" t="n">
        <v>44.96</v>
      </c>
      <c r="M6" s="1" t="n">
        <v>57.68</v>
      </c>
      <c r="N6" s="1" t="n">
        <v>47.12</v>
      </c>
      <c r="O6" s="1" t="n">
        <v>54.02</v>
      </c>
      <c r="P6" s="1" t="n">
        <v>49.44</v>
      </c>
      <c r="Q6" s="1" t="n">
        <v>44.26</v>
      </c>
      <c r="R6" s="1" t="n">
        <v>11.58</v>
      </c>
    </row>
    <row r="7" customFormat="false" ht="15" hidden="false" customHeight="false" outlineLevel="0" collapsed="false">
      <c r="A7" s="3" t="n">
        <v>35</v>
      </c>
      <c r="B7" s="1" t="n">
        <v>53.58</v>
      </c>
      <c r="C7" s="1" t="n">
        <v>101.2</v>
      </c>
      <c r="D7" s="1" t="n">
        <v>71.68</v>
      </c>
      <c r="E7" s="1" t="n">
        <v>111.91</v>
      </c>
      <c r="F7" s="1" t="n">
        <v>70.5</v>
      </c>
      <c r="G7" s="1" t="n">
        <v>60.61</v>
      </c>
      <c r="H7" s="1" t="n">
        <v>74.71</v>
      </c>
      <c r="I7" s="1" t="n">
        <v>88.13</v>
      </c>
      <c r="J7" s="1" t="n">
        <v>136.68</v>
      </c>
      <c r="K7" s="1" t="n">
        <v>125.57</v>
      </c>
      <c r="L7" s="1" t="n">
        <v>110.56</v>
      </c>
      <c r="M7" s="1" t="n">
        <v>119.82</v>
      </c>
      <c r="N7" s="1" t="n">
        <v>70.91</v>
      </c>
      <c r="O7" s="1" t="n">
        <v>185</v>
      </c>
      <c r="P7" s="1" t="n">
        <v>108.14</v>
      </c>
      <c r="Q7" s="1" t="n">
        <v>99.27</v>
      </c>
      <c r="R7" s="1" t="n">
        <v>11.64</v>
      </c>
    </row>
    <row r="8" customFormat="false" ht="15" hidden="false" customHeight="false" outlineLevel="0" collapsed="false">
      <c r="A8" s="3" t="n">
        <v>33</v>
      </c>
      <c r="B8" s="1" t="n">
        <v>65.24</v>
      </c>
      <c r="C8" s="1" t="n">
        <v>70.9</v>
      </c>
      <c r="D8" s="1" t="n">
        <v>104.21</v>
      </c>
      <c r="E8" s="1" t="n">
        <v>81.24</v>
      </c>
      <c r="F8" s="1" t="n">
        <v>87.49</v>
      </c>
      <c r="G8" s="1" t="n">
        <v>77.96</v>
      </c>
      <c r="H8" s="1" t="n">
        <v>105.22</v>
      </c>
      <c r="I8" s="1" t="n">
        <v>113.67</v>
      </c>
      <c r="J8" s="1" t="n">
        <v>85.82</v>
      </c>
      <c r="K8" s="1" t="n">
        <v>102.32</v>
      </c>
      <c r="L8" s="1" t="n">
        <v>138.39</v>
      </c>
      <c r="M8" s="1" t="n">
        <v>96.86</v>
      </c>
      <c r="N8" s="1" t="n">
        <v>117.53</v>
      </c>
      <c r="O8" s="1" t="n">
        <v>79.8</v>
      </c>
      <c r="P8" s="1" t="n">
        <v>109.87</v>
      </c>
      <c r="Q8" s="1" t="n">
        <v>95.77</v>
      </c>
      <c r="R8" s="1" t="n">
        <v>11.65</v>
      </c>
    </row>
    <row r="9" customFormat="false" ht="15" hidden="false" customHeight="false" outlineLevel="0" collapsed="false">
      <c r="A9" s="3" t="n">
        <v>13</v>
      </c>
      <c r="B9" s="1" t="n">
        <v>44.03</v>
      </c>
      <c r="C9" s="1" t="n">
        <v>38.92</v>
      </c>
      <c r="D9" s="1" t="n">
        <v>43.08</v>
      </c>
      <c r="E9" s="1" t="n">
        <v>35.37</v>
      </c>
      <c r="F9" s="1" t="n">
        <v>46.58</v>
      </c>
      <c r="G9" s="1" t="n">
        <v>46.67</v>
      </c>
      <c r="H9" s="1" t="n">
        <v>56.53</v>
      </c>
      <c r="I9" s="1" t="n">
        <v>66.91</v>
      </c>
      <c r="J9" s="1" t="n">
        <v>40.76</v>
      </c>
      <c r="K9" s="1" t="n">
        <v>35.12</v>
      </c>
      <c r="L9" s="1" t="n">
        <v>55.22</v>
      </c>
      <c r="M9" s="1" t="n">
        <v>39.8</v>
      </c>
      <c r="N9" s="1" t="n">
        <v>49.64</v>
      </c>
      <c r="O9" s="1" t="n">
        <v>54.32</v>
      </c>
      <c r="P9" s="1" t="n">
        <v>50.78</v>
      </c>
      <c r="Q9" s="1" t="n">
        <v>46.92</v>
      </c>
      <c r="R9" s="1" t="n">
        <v>11.72</v>
      </c>
    </row>
    <row r="10" customFormat="false" ht="15" hidden="false" customHeight="false" outlineLevel="0" collapsed="false">
      <c r="A10" s="3" t="n">
        <v>29</v>
      </c>
      <c r="B10" s="1" t="n">
        <v>28.04</v>
      </c>
      <c r="C10" s="1" t="n">
        <v>34.58</v>
      </c>
      <c r="D10" s="1" t="n">
        <v>73.26</v>
      </c>
      <c r="E10" s="1" t="n">
        <v>93.02</v>
      </c>
      <c r="F10" s="1" t="n">
        <v>67.96</v>
      </c>
      <c r="G10" s="1" t="n">
        <v>35.78</v>
      </c>
      <c r="H10" s="1" t="n">
        <v>31.9</v>
      </c>
      <c r="I10" s="1" t="n">
        <v>46.66</v>
      </c>
      <c r="J10" s="1" t="n">
        <v>49.31</v>
      </c>
      <c r="K10" s="1" t="n">
        <v>32.78</v>
      </c>
      <c r="L10" s="1" t="n">
        <v>46.48</v>
      </c>
      <c r="M10" s="1" t="n">
        <v>47.23</v>
      </c>
      <c r="N10" s="1" t="n">
        <v>63.29</v>
      </c>
      <c r="O10" s="1" t="n">
        <v>58.47</v>
      </c>
      <c r="P10" s="1" t="n">
        <v>51.32</v>
      </c>
      <c r="Q10" s="1" t="n">
        <v>50.67</v>
      </c>
      <c r="R10" s="1" t="n">
        <v>11.78</v>
      </c>
    </row>
    <row r="11" customFormat="false" ht="15" hidden="false" customHeight="false" outlineLevel="0" collapsed="false">
      <c r="A11" s="3" t="n">
        <v>31</v>
      </c>
      <c r="B11" s="1" t="n">
        <v>31.42</v>
      </c>
      <c r="C11" s="1" t="n">
        <v>55.74</v>
      </c>
      <c r="D11" s="1" t="n">
        <v>77.88</v>
      </c>
      <c r="E11" s="1" t="n">
        <v>92.55</v>
      </c>
      <c r="F11" s="1" t="n">
        <v>98.87</v>
      </c>
      <c r="G11" s="1" t="n">
        <v>74.91</v>
      </c>
      <c r="H11" s="1" t="n">
        <v>127.87</v>
      </c>
      <c r="I11" s="1" t="n">
        <v>91.18</v>
      </c>
      <c r="J11" s="1" t="n">
        <v>109.33</v>
      </c>
      <c r="K11" s="1" t="n">
        <v>73.26</v>
      </c>
      <c r="L11" s="1" t="n">
        <v>62.7</v>
      </c>
      <c r="M11" s="1" t="n">
        <v>55.51</v>
      </c>
      <c r="N11" s="1" t="n">
        <v>96.09</v>
      </c>
      <c r="O11" s="1" t="n">
        <v>82.21</v>
      </c>
      <c r="P11" s="1" t="n">
        <v>91.46</v>
      </c>
      <c r="Q11" s="1" t="n">
        <v>81.4</v>
      </c>
      <c r="R11" s="1" t="n">
        <v>11.86</v>
      </c>
    </row>
    <row r="12" customFormat="false" ht="15" hidden="false" customHeight="false" outlineLevel="0" collapsed="false">
      <c r="A12" s="3" t="n">
        <v>17</v>
      </c>
      <c r="B12" s="1" t="n">
        <v>35.78</v>
      </c>
      <c r="C12" s="1" t="n">
        <v>35.05</v>
      </c>
      <c r="D12" s="1" t="n">
        <v>61.18</v>
      </c>
      <c r="E12" s="1" t="n">
        <v>54.04</v>
      </c>
      <c r="F12" s="1" t="n">
        <v>47.19</v>
      </c>
      <c r="G12" s="1" t="n">
        <v>37.1</v>
      </c>
      <c r="H12" s="1" t="n">
        <v>38.82</v>
      </c>
      <c r="I12" s="1" t="n">
        <v>56.2</v>
      </c>
      <c r="J12" s="1" t="n">
        <v>47.69</v>
      </c>
      <c r="K12" s="1" t="n">
        <v>44.47</v>
      </c>
      <c r="L12" s="1" t="n">
        <v>40.29</v>
      </c>
      <c r="M12" s="1" t="n">
        <v>62.26</v>
      </c>
      <c r="N12" s="1" t="n">
        <v>33.94</v>
      </c>
      <c r="O12" s="1" t="n">
        <v>46.72</v>
      </c>
      <c r="P12" s="1" t="n">
        <v>44.01</v>
      </c>
      <c r="Q12" s="1" t="n">
        <v>45.65</v>
      </c>
      <c r="R12" s="1" t="n">
        <v>11.88</v>
      </c>
    </row>
    <row r="13" customFormat="false" ht="15" hidden="false" customHeight="false" outlineLevel="0" collapsed="false">
      <c r="A13" s="3" t="n">
        <v>28</v>
      </c>
      <c r="B13" s="1" t="n">
        <v>35.05</v>
      </c>
      <c r="C13" s="1" t="n">
        <v>27.2</v>
      </c>
      <c r="D13" s="1" t="n">
        <v>62.33</v>
      </c>
      <c r="E13" s="1" t="n">
        <v>64.6</v>
      </c>
      <c r="F13" s="1" t="n">
        <v>59.87</v>
      </c>
      <c r="G13" s="1" t="n">
        <v>100.92</v>
      </c>
      <c r="H13" s="1" t="n">
        <v>76.93</v>
      </c>
      <c r="I13" s="1" t="n">
        <v>40.46</v>
      </c>
      <c r="J13" s="1" t="n">
        <v>42.08</v>
      </c>
      <c r="K13" s="1" t="n">
        <v>55.19</v>
      </c>
      <c r="L13" s="1" t="n">
        <v>84.88</v>
      </c>
      <c r="M13" s="1" t="n">
        <v>67.34</v>
      </c>
      <c r="N13" s="1" t="n">
        <v>53.82</v>
      </c>
      <c r="O13" s="1" t="n">
        <v>52.27</v>
      </c>
      <c r="P13" s="1" t="n">
        <v>78.43</v>
      </c>
      <c r="Q13" s="1" t="n">
        <v>60.09</v>
      </c>
      <c r="R13" s="1" t="n">
        <v>11.88</v>
      </c>
    </row>
    <row r="14" customFormat="false" ht="15" hidden="false" customHeight="false" outlineLevel="0" collapsed="false">
      <c r="A14" s="3" t="n">
        <v>70</v>
      </c>
      <c r="B14" s="1" t="n">
        <v>53.66</v>
      </c>
      <c r="C14" s="1" t="n">
        <v>101.38</v>
      </c>
      <c r="D14" s="1" t="n">
        <v>113.88</v>
      </c>
      <c r="E14" s="1" t="n">
        <v>124.45</v>
      </c>
      <c r="F14" s="1" t="n">
        <v>104.47</v>
      </c>
      <c r="G14" s="1" t="n">
        <v>94.27</v>
      </c>
      <c r="H14" s="1" t="n">
        <v>81.24</v>
      </c>
      <c r="I14" s="1" t="n">
        <v>175.68</v>
      </c>
      <c r="J14" s="1" t="n">
        <v>105.23</v>
      </c>
      <c r="K14" s="1" t="n">
        <v>89.39</v>
      </c>
      <c r="L14" s="1" t="n">
        <v>131.06</v>
      </c>
      <c r="M14" s="1" t="n">
        <v>120.54</v>
      </c>
      <c r="N14" s="1" t="n">
        <v>97.25</v>
      </c>
      <c r="O14" s="1" t="n">
        <v>118.35</v>
      </c>
      <c r="P14" s="1" t="n">
        <v>103.84</v>
      </c>
      <c r="Q14" s="1" t="n">
        <v>107.65</v>
      </c>
      <c r="R14" s="1" t="n">
        <v>11.88</v>
      </c>
    </row>
    <row r="15" customFormat="false" ht="15" hidden="false" customHeight="false" outlineLevel="0" collapsed="false">
      <c r="A15" s="3" t="n">
        <v>38</v>
      </c>
      <c r="B15" s="1" t="n">
        <v>94.62</v>
      </c>
      <c r="C15" s="1" t="n">
        <v>88.43</v>
      </c>
      <c r="D15" s="1" t="n">
        <v>85.1</v>
      </c>
      <c r="E15" s="1" t="n">
        <v>103.77</v>
      </c>
      <c r="F15" s="1" t="n">
        <v>72.86</v>
      </c>
      <c r="G15" s="1" t="n">
        <v>84.68</v>
      </c>
      <c r="H15" s="1" t="n">
        <v>117.49</v>
      </c>
      <c r="I15" s="1" t="n">
        <v>118.14</v>
      </c>
      <c r="J15" s="1" t="n">
        <v>118.94</v>
      </c>
      <c r="K15" s="1" t="n">
        <v>123.83</v>
      </c>
      <c r="L15" s="1" t="n">
        <v>69.41</v>
      </c>
      <c r="M15" s="1" t="n">
        <v>115.48</v>
      </c>
      <c r="N15" s="1" t="n">
        <v>116.73</v>
      </c>
      <c r="O15" s="1" t="n">
        <v>87.26</v>
      </c>
      <c r="P15" s="1" t="n">
        <v>95.12</v>
      </c>
      <c r="Q15" s="1" t="n">
        <v>99.46</v>
      </c>
      <c r="R15" s="1" t="n">
        <v>11.93</v>
      </c>
    </row>
    <row r="16" customFormat="false" ht="15" hidden="false" customHeight="false" outlineLevel="0" collapsed="false">
      <c r="A16" s="3" t="n">
        <v>41</v>
      </c>
      <c r="B16" s="1" t="n">
        <v>80.75</v>
      </c>
      <c r="C16" s="1" t="n">
        <v>43.83</v>
      </c>
      <c r="D16" s="1" t="n">
        <v>61.37</v>
      </c>
      <c r="E16" s="1" t="n">
        <v>89.79</v>
      </c>
      <c r="F16" s="1" t="n">
        <v>62.36</v>
      </c>
      <c r="G16" s="1" t="n">
        <v>59.23</v>
      </c>
      <c r="H16" s="1" t="n">
        <v>56.88</v>
      </c>
      <c r="I16" s="1" t="n">
        <v>64.9</v>
      </c>
      <c r="J16" s="1" t="n">
        <v>67.64</v>
      </c>
      <c r="K16" s="1" t="n">
        <v>77.02</v>
      </c>
      <c r="L16" s="1" t="n">
        <v>62.9</v>
      </c>
      <c r="M16" s="1" t="n">
        <v>78.12</v>
      </c>
      <c r="N16" s="1" t="n">
        <v>66.4</v>
      </c>
      <c r="O16" s="1" t="n">
        <v>77.4</v>
      </c>
      <c r="P16" s="1" t="n">
        <v>56.23</v>
      </c>
      <c r="Q16" s="1" t="n">
        <v>66.99</v>
      </c>
      <c r="R16" s="1" t="n">
        <v>12.04</v>
      </c>
    </row>
    <row r="17" customFormat="false" ht="15" hidden="false" customHeight="false" outlineLevel="0" collapsed="false">
      <c r="A17" s="3" t="n">
        <v>50</v>
      </c>
      <c r="B17" s="1" t="n">
        <v>37.58</v>
      </c>
      <c r="C17" s="1" t="n">
        <v>49.27</v>
      </c>
      <c r="D17" s="1" t="n">
        <v>62.7</v>
      </c>
      <c r="E17" s="1" t="n">
        <v>55.91</v>
      </c>
      <c r="F17" s="1" t="n">
        <v>57.31</v>
      </c>
      <c r="G17" s="1" t="n">
        <v>82.33</v>
      </c>
      <c r="H17" s="1" t="n">
        <v>75.46</v>
      </c>
      <c r="I17" s="1" t="n">
        <v>78.75</v>
      </c>
      <c r="J17" s="1" t="n">
        <v>56.92</v>
      </c>
      <c r="K17" s="1" t="n">
        <v>71.74</v>
      </c>
      <c r="L17" s="1" t="n">
        <v>53.9</v>
      </c>
      <c r="M17" s="1" t="n">
        <v>93.23</v>
      </c>
      <c r="N17" s="1" t="n">
        <v>81.5</v>
      </c>
      <c r="O17" s="1" t="n">
        <v>120.33</v>
      </c>
      <c r="P17" s="1" t="n">
        <v>66.88</v>
      </c>
      <c r="Q17" s="1" t="n">
        <v>69.59</v>
      </c>
      <c r="R17" s="1" t="n">
        <v>12.1</v>
      </c>
    </row>
    <row r="18" customFormat="false" ht="15" hidden="false" customHeight="false" outlineLevel="0" collapsed="false">
      <c r="A18" s="3" t="n">
        <v>18</v>
      </c>
      <c r="B18" s="1" t="n">
        <v>38.81</v>
      </c>
      <c r="C18" s="1" t="n">
        <v>39.83</v>
      </c>
      <c r="D18" s="1" t="n">
        <v>45.53</v>
      </c>
      <c r="E18" s="1" t="n">
        <v>47.33</v>
      </c>
      <c r="F18" s="1" t="n">
        <v>38.85</v>
      </c>
      <c r="G18" s="1" t="n">
        <v>34.51</v>
      </c>
      <c r="H18" s="1" t="n">
        <v>36.09</v>
      </c>
      <c r="I18" s="1" t="n">
        <v>28.32</v>
      </c>
      <c r="J18" s="1" t="n">
        <v>24.86</v>
      </c>
      <c r="K18" s="1" t="n">
        <v>37.77</v>
      </c>
      <c r="L18" s="1" t="n">
        <v>45.85</v>
      </c>
      <c r="M18" s="1" t="n">
        <v>42.82</v>
      </c>
      <c r="N18" s="1" t="n">
        <v>38.29</v>
      </c>
      <c r="O18" s="1" t="n">
        <v>53.09</v>
      </c>
      <c r="P18" s="1" t="n">
        <v>32.57</v>
      </c>
      <c r="Q18" s="1" t="n">
        <v>38.97</v>
      </c>
      <c r="R18" s="1" t="n">
        <v>12.2</v>
      </c>
    </row>
    <row r="19" customFormat="false" ht="15" hidden="false" customHeight="false" outlineLevel="0" collapsed="false">
      <c r="A19" s="3" t="n">
        <v>52</v>
      </c>
      <c r="B19" s="1" t="n">
        <v>31.78</v>
      </c>
      <c r="C19" s="1" t="n">
        <v>50.78</v>
      </c>
      <c r="D19" s="1" t="n">
        <v>55.17</v>
      </c>
      <c r="E19" s="1" t="n">
        <v>63.24</v>
      </c>
      <c r="F19" s="1" t="n">
        <v>63.24</v>
      </c>
      <c r="G19" s="1" t="n">
        <v>43.88</v>
      </c>
      <c r="H19" s="1" t="n">
        <v>90.32</v>
      </c>
      <c r="I19" s="1" t="n">
        <v>70.34</v>
      </c>
      <c r="J19" s="1" t="n">
        <v>69.07</v>
      </c>
      <c r="K19" s="1" t="n">
        <v>62.09</v>
      </c>
      <c r="L19" s="1" t="n">
        <v>58.1</v>
      </c>
      <c r="M19" s="1" t="n">
        <v>66.79</v>
      </c>
      <c r="N19" s="1" t="n">
        <v>59.2</v>
      </c>
      <c r="O19" s="1" t="n">
        <v>111.84</v>
      </c>
      <c r="P19" s="1" t="n">
        <v>97.5</v>
      </c>
      <c r="Q19" s="1" t="n">
        <v>66.22</v>
      </c>
      <c r="R19" s="1" t="n">
        <v>12.21</v>
      </c>
    </row>
    <row r="20" customFormat="false" ht="15" hidden="false" customHeight="false" outlineLevel="0" collapsed="false">
      <c r="A20" s="3" t="n">
        <v>30</v>
      </c>
      <c r="B20" s="1" t="n">
        <v>43.85</v>
      </c>
      <c r="C20" s="1" t="n">
        <v>35.59</v>
      </c>
      <c r="D20" s="1" t="n">
        <v>0</v>
      </c>
      <c r="E20" s="1" t="n">
        <v>43.83</v>
      </c>
      <c r="F20" s="1" t="n">
        <v>42.65</v>
      </c>
      <c r="G20" s="1" t="n">
        <v>54.26</v>
      </c>
      <c r="H20" s="1" t="n">
        <v>75.15</v>
      </c>
      <c r="I20" s="1" t="n">
        <v>91.07</v>
      </c>
      <c r="J20" s="1" t="n">
        <v>75.2</v>
      </c>
      <c r="K20" s="1" t="n">
        <v>118.06</v>
      </c>
      <c r="L20" s="1" t="n">
        <v>113.76</v>
      </c>
      <c r="M20" s="1" t="n">
        <v>101.71</v>
      </c>
      <c r="N20" s="1" t="n">
        <v>117.88</v>
      </c>
      <c r="O20" s="1" t="n">
        <v>118.77</v>
      </c>
      <c r="P20" s="1" t="n">
        <v>56.02</v>
      </c>
      <c r="Q20" s="1" t="n">
        <v>72.52</v>
      </c>
      <c r="R20" s="1" t="n">
        <v>12.34</v>
      </c>
    </row>
    <row r="21" customFormat="false" ht="15" hidden="false" customHeight="false" outlineLevel="0" collapsed="false">
      <c r="A21" s="3" t="n">
        <v>34</v>
      </c>
      <c r="B21" s="1" t="n">
        <v>75.32</v>
      </c>
      <c r="C21" s="1" t="n">
        <v>84.56</v>
      </c>
      <c r="D21" s="1" t="n">
        <v>59.75</v>
      </c>
      <c r="E21" s="1" t="n">
        <v>83.88</v>
      </c>
      <c r="F21" s="1" t="n">
        <v>102.76</v>
      </c>
      <c r="G21" s="1" t="n">
        <v>78.13</v>
      </c>
      <c r="H21" s="1" t="n">
        <v>69.04</v>
      </c>
      <c r="I21" s="1" t="n">
        <v>67.26</v>
      </c>
      <c r="J21" s="1" t="n">
        <v>64.37</v>
      </c>
      <c r="K21" s="1" t="n">
        <v>73.56</v>
      </c>
      <c r="L21" s="1" t="n">
        <v>86.91</v>
      </c>
      <c r="M21" s="1" t="n">
        <v>118.7</v>
      </c>
      <c r="N21" s="1" t="n">
        <v>73.66</v>
      </c>
      <c r="O21" s="1" t="n">
        <v>120.7</v>
      </c>
      <c r="P21" s="1" t="n">
        <v>85.35</v>
      </c>
      <c r="Q21" s="1" t="n">
        <v>82.93</v>
      </c>
      <c r="R21" s="1" t="n">
        <v>12.35</v>
      </c>
    </row>
    <row r="22" customFormat="false" ht="15" hidden="false" customHeight="false" outlineLevel="0" collapsed="false">
      <c r="A22" s="3" t="n">
        <v>15</v>
      </c>
      <c r="B22" s="1" t="n">
        <v>45.1</v>
      </c>
      <c r="C22" s="1" t="n">
        <v>33.41</v>
      </c>
      <c r="D22" s="1" t="n">
        <v>29.6</v>
      </c>
      <c r="E22" s="1" t="n">
        <v>39.1</v>
      </c>
      <c r="F22" s="1" t="n">
        <v>44.25</v>
      </c>
      <c r="G22" s="1" t="n">
        <v>36.75</v>
      </c>
      <c r="H22" s="1" t="n">
        <v>37.32</v>
      </c>
      <c r="I22" s="1" t="n">
        <v>43.8</v>
      </c>
      <c r="J22" s="1" t="n">
        <v>46.64</v>
      </c>
      <c r="K22" s="1" t="n">
        <v>45.81</v>
      </c>
      <c r="L22" s="1" t="n">
        <v>32.12</v>
      </c>
      <c r="M22" s="1" t="n">
        <v>40.73</v>
      </c>
      <c r="N22" s="1" t="n">
        <v>37.78</v>
      </c>
      <c r="O22" s="1" t="n">
        <v>40.35</v>
      </c>
      <c r="P22" s="1" t="n">
        <v>34.15</v>
      </c>
      <c r="Q22" s="1" t="n">
        <v>39.13</v>
      </c>
      <c r="R22" s="1" t="n">
        <v>12.38</v>
      </c>
    </row>
    <row r="23" customFormat="false" ht="15" hidden="false" customHeight="false" outlineLevel="0" collapsed="false">
      <c r="A23" s="3" t="n">
        <v>22</v>
      </c>
      <c r="B23" s="1" t="n">
        <v>39.53</v>
      </c>
      <c r="C23" s="1" t="n">
        <v>57.68</v>
      </c>
      <c r="D23" s="1" t="n">
        <v>46.22</v>
      </c>
      <c r="E23" s="1" t="n">
        <v>35.88</v>
      </c>
      <c r="F23" s="1" t="n">
        <v>49.98</v>
      </c>
      <c r="G23" s="1" t="n">
        <v>46.38</v>
      </c>
      <c r="H23" s="1" t="n">
        <v>43</v>
      </c>
      <c r="I23" s="1" t="n">
        <v>43.62</v>
      </c>
      <c r="J23" s="1" t="n">
        <v>39.49</v>
      </c>
      <c r="K23" s="1" t="n">
        <v>56.12</v>
      </c>
      <c r="L23" s="1" t="n">
        <v>56.88</v>
      </c>
      <c r="M23" s="1" t="n">
        <v>48.89</v>
      </c>
      <c r="N23" s="1" t="n">
        <v>75.32</v>
      </c>
      <c r="O23" s="1" t="n">
        <v>65.56</v>
      </c>
      <c r="P23" s="1" t="n">
        <v>52.04</v>
      </c>
      <c r="Q23" s="1" t="n">
        <v>50.44</v>
      </c>
      <c r="R23" s="1" t="n">
        <v>12.38</v>
      </c>
    </row>
    <row r="24" customFormat="false" ht="15" hidden="false" customHeight="false" outlineLevel="0" collapsed="false">
      <c r="A24" s="3" t="n">
        <v>27</v>
      </c>
      <c r="B24" s="1" t="n">
        <v>54.55</v>
      </c>
      <c r="C24" s="1" t="n">
        <v>70.73</v>
      </c>
      <c r="D24" s="1" t="n">
        <v>62.29</v>
      </c>
      <c r="E24" s="1" t="n">
        <v>72.45</v>
      </c>
      <c r="F24" s="1" t="n">
        <v>64.26</v>
      </c>
      <c r="G24" s="1" t="n">
        <v>91.11</v>
      </c>
      <c r="H24" s="1" t="n">
        <v>42.85</v>
      </c>
      <c r="I24" s="1" t="n">
        <v>98.87</v>
      </c>
      <c r="J24" s="1" t="n">
        <v>95.42</v>
      </c>
      <c r="K24" s="1" t="n">
        <v>77.32</v>
      </c>
      <c r="L24" s="1" t="n">
        <v>91.08</v>
      </c>
      <c r="M24" s="1" t="n">
        <v>88.34</v>
      </c>
      <c r="N24" s="1" t="n">
        <v>79.35</v>
      </c>
      <c r="O24" s="1" t="n">
        <v>59.2</v>
      </c>
      <c r="P24" s="1" t="n">
        <v>69.04</v>
      </c>
      <c r="Q24" s="1" t="n">
        <v>74.46</v>
      </c>
      <c r="R24" s="1" t="n">
        <v>12.42</v>
      </c>
    </row>
    <row r="25" customFormat="false" ht="15" hidden="false" customHeight="false" outlineLevel="0" collapsed="false">
      <c r="A25" s="3" t="n">
        <v>10</v>
      </c>
      <c r="B25" s="1" t="n">
        <v>47.18</v>
      </c>
      <c r="C25" s="1" t="n">
        <v>63.07</v>
      </c>
      <c r="D25" s="1" t="n">
        <v>54.74</v>
      </c>
      <c r="E25" s="1" t="n">
        <v>65.54</v>
      </c>
      <c r="F25" s="1" t="n">
        <v>43.65</v>
      </c>
      <c r="G25" s="1" t="n">
        <v>47.12</v>
      </c>
      <c r="H25" s="1" t="n">
        <v>45.64</v>
      </c>
      <c r="I25" s="1" t="n">
        <v>48.53</v>
      </c>
      <c r="J25" s="1" t="n">
        <v>52.71</v>
      </c>
      <c r="K25" s="1" t="n">
        <v>67.16</v>
      </c>
      <c r="L25" s="1" t="n">
        <v>60.21</v>
      </c>
      <c r="M25" s="1" t="n">
        <v>67.77</v>
      </c>
      <c r="N25" s="1" t="n">
        <v>56.36</v>
      </c>
      <c r="O25" s="1" t="n">
        <v>52.49</v>
      </c>
      <c r="P25" s="1" t="n">
        <v>57</v>
      </c>
      <c r="Q25" s="1" t="n">
        <v>55.28</v>
      </c>
      <c r="R25" s="1" t="n">
        <v>12.45</v>
      </c>
    </row>
    <row r="26" customFormat="false" ht="15" hidden="false" customHeight="false" outlineLevel="0" collapsed="false">
      <c r="A26" s="3" t="n">
        <v>44</v>
      </c>
      <c r="B26" s="1" t="n">
        <v>34.94</v>
      </c>
      <c r="C26" s="1" t="n">
        <v>53.82</v>
      </c>
      <c r="D26" s="1" t="n">
        <v>66.76</v>
      </c>
      <c r="E26" s="1" t="n">
        <v>40.2</v>
      </c>
      <c r="F26" s="1" t="n">
        <v>90.2</v>
      </c>
      <c r="G26" s="1" t="n">
        <v>45.62</v>
      </c>
      <c r="H26" s="1" t="n">
        <v>50.47</v>
      </c>
      <c r="I26" s="1" t="n">
        <v>72.48</v>
      </c>
      <c r="J26" s="1" t="n">
        <v>64.42</v>
      </c>
      <c r="K26" s="1" t="n">
        <v>77.93</v>
      </c>
      <c r="L26" s="1" t="n">
        <v>50.46</v>
      </c>
      <c r="M26" s="1" t="n">
        <v>87.15</v>
      </c>
      <c r="N26" s="1" t="n">
        <v>49.83</v>
      </c>
      <c r="O26" s="1" t="n">
        <v>62.25</v>
      </c>
      <c r="P26" s="1" t="n">
        <v>78.21</v>
      </c>
      <c r="Q26" s="1" t="n">
        <v>61.65</v>
      </c>
      <c r="R26" s="1" t="n">
        <v>12.76</v>
      </c>
    </row>
    <row r="27" customFormat="false" ht="15" hidden="false" customHeight="false" outlineLevel="0" collapsed="false">
      <c r="A27" s="3" t="n">
        <v>49</v>
      </c>
      <c r="B27" s="1" t="n">
        <v>81.08</v>
      </c>
      <c r="C27" s="1" t="n">
        <v>79.25</v>
      </c>
      <c r="D27" s="1" t="n">
        <v>51.45</v>
      </c>
      <c r="E27" s="1" t="n">
        <v>58.64</v>
      </c>
      <c r="F27" s="1" t="n">
        <v>72.78</v>
      </c>
      <c r="G27" s="1" t="n">
        <v>54.89</v>
      </c>
      <c r="H27" s="1" t="n">
        <v>54.22</v>
      </c>
      <c r="I27" s="1" t="n">
        <v>63.31</v>
      </c>
      <c r="J27" s="1" t="n">
        <v>69.31</v>
      </c>
      <c r="K27" s="1" t="n">
        <v>70.43</v>
      </c>
      <c r="L27" s="1" t="n">
        <v>59.38</v>
      </c>
      <c r="M27" s="1" t="n">
        <v>68.8</v>
      </c>
      <c r="N27" s="1" t="n">
        <v>69.04</v>
      </c>
      <c r="O27" s="1" t="n">
        <v>80.06</v>
      </c>
      <c r="P27" s="1" t="n">
        <v>70.84</v>
      </c>
      <c r="Q27" s="1" t="n">
        <v>66.9</v>
      </c>
      <c r="R27" s="1" t="n">
        <v>12.79</v>
      </c>
    </row>
    <row r="28" customFormat="false" ht="15" hidden="false" customHeight="false" outlineLevel="0" collapsed="false">
      <c r="A28" s="3" t="n">
        <v>23</v>
      </c>
      <c r="B28" s="1" t="n">
        <v>40.33</v>
      </c>
      <c r="C28" s="1" t="n">
        <v>38.39</v>
      </c>
      <c r="D28" s="1" t="n">
        <v>34.16</v>
      </c>
      <c r="E28" s="1" t="n">
        <v>33.48</v>
      </c>
      <c r="F28" s="1" t="n">
        <v>57.69</v>
      </c>
      <c r="G28" s="1" t="n">
        <v>48.85</v>
      </c>
      <c r="H28" s="1" t="n">
        <v>45.32</v>
      </c>
      <c r="I28" s="1" t="n">
        <v>55.91</v>
      </c>
      <c r="J28" s="1" t="n">
        <v>38.47</v>
      </c>
      <c r="K28" s="1" t="n">
        <v>42.91</v>
      </c>
      <c r="L28" s="1" t="n">
        <v>38.95</v>
      </c>
      <c r="M28" s="1" t="n">
        <v>47.43</v>
      </c>
      <c r="N28" s="1" t="n">
        <v>39.74</v>
      </c>
      <c r="O28" s="1" t="n">
        <v>35.13</v>
      </c>
      <c r="P28" s="1" t="n">
        <v>41.34</v>
      </c>
      <c r="Q28" s="1" t="n">
        <v>42.54</v>
      </c>
      <c r="R28" s="1" t="n">
        <v>12.85</v>
      </c>
    </row>
    <row r="29" customFormat="false" ht="15" hidden="false" customHeight="false" outlineLevel="0" collapsed="false">
      <c r="A29" s="3" t="n">
        <v>8</v>
      </c>
      <c r="B29" s="1" t="n">
        <v>57.89</v>
      </c>
      <c r="C29" s="1" t="n">
        <v>55.66</v>
      </c>
      <c r="D29" s="1" t="n">
        <v>65.95</v>
      </c>
      <c r="E29" s="1" t="n">
        <v>60.91</v>
      </c>
      <c r="F29" s="1" t="n">
        <v>49.52</v>
      </c>
      <c r="G29" s="1" t="n">
        <v>48.79</v>
      </c>
      <c r="H29" s="1" t="n">
        <v>45.17</v>
      </c>
      <c r="I29" s="1" t="n">
        <v>57.28</v>
      </c>
      <c r="J29" s="1" t="n">
        <v>63.43</v>
      </c>
      <c r="K29" s="1" t="n">
        <v>54.14</v>
      </c>
      <c r="L29" s="1" t="n">
        <v>66.5</v>
      </c>
      <c r="M29" s="1" t="n">
        <v>44.11</v>
      </c>
      <c r="N29" s="1" t="n">
        <v>55.72</v>
      </c>
      <c r="O29" s="1" t="n">
        <v>66.47</v>
      </c>
      <c r="P29" s="1" t="n">
        <v>59.71</v>
      </c>
      <c r="Q29" s="1" t="n">
        <v>56.75</v>
      </c>
      <c r="R29" s="1" t="n">
        <v>12.95</v>
      </c>
    </row>
    <row r="30" customFormat="false" ht="15" hidden="false" customHeight="false" outlineLevel="0" collapsed="false">
      <c r="A30" s="3" t="n">
        <v>42</v>
      </c>
      <c r="B30" s="1" t="n">
        <v>29.78</v>
      </c>
      <c r="C30" s="1" t="n">
        <v>38.32</v>
      </c>
      <c r="D30" s="1" t="n">
        <v>37.93</v>
      </c>
      <c r="E30" s="1" t="n">
        <v>51.39</v>
      </c>
      <c r="F30" s="1" t="n">
        <v>53.69</v>
      </c>
      <c r="G30" s="1" t="n">
        <v>47.47</v>
      </c>
      <c r="H30" s="1" t="n">
        <v>58.61</v>
      </c>
      <c r="I30" s="1" t="n">
        <v>45.96</v>
      </c>
      <c r="J30" s="1" t="n">
        <v>55.02</v>
      </c>
      <c r="K30" s="1" t="n">
        <v>74.4</v>
      </c>
      <c r="L30" s="1" t="n">
        <v>51.86</v>
      </c>
      <c r="M30" s="1" t="n">
        <v>51.78</v>
      </c>
      <c r="N30" s="1" t="n">
        <v>70.99</v>
      </c>
      <c r="O30" s="1" t="n">
        <v>65.7</v>
      </c>
      <c r="P30" s="1" t="n">
        <v>73.08</v>
      </c>
      <c r="Q30" s="1" t="n">
        <v>53.73</v>
      </c>
      <c r="R30" s="1" t="n">
        <v>12.97</v>
      </c>
    </row>
    <row r="31" customFormat="false" ht="15" hidden="false" customHeight="false" outlineLevel="0" collapsed="false">
      <c r="A31" s="3" t="n">
        <v>19</v>
      </c>
      <c r="B31" s="1" t="n">
        <v>25.2</v>
      </c>
      <c r="C31" s="1" t="n">
        <v>46.55</v>
      </c>
      <c r="D31" s="1" t="n">
        <v>36.05</v>
      </c>
      <c r="E31" s="1" t="n">
        <v>33.32</v>
      </c>
      <c r="F31" s="1" t="n">
        <v>38.32</v>
      </c>
      <c r="G31" s="1" t="n">
        <v>59.18</v>
      </c>
      <c r="H31" s="1" t="n">
        <v>50.2</v>
      </c>
      <c r="I31" s="1" t="n">
        <v>37.84</v>
      </c>
      <c r="J31" s="1" t="n">
        <v>64.35</v>
      </c>
      <c r="K31" s="1" t="n">
        <v>36.64</v>
      </c>
      <c r="L31" s="1" t="n">
        <v>41.55</v>
      </c>
      <c r="M31" s="1" t="n">
        <v>33.9</v>
      </c>
      <c r="N31" s="1" t="n">
        <v>44.67</v>
      </c>
      <c r="O31" s="1" t="n">
        <v>64.57</v>
      </c>
      <c r="P31" s="1" t="n">
        <v>46.22</v>
      </c>
      <c r="Q31" s="1" t="n">
        <v>43.9</v>
      </c>
      <c r="R31" s="1" t="n">
        <v>13.2</v>
      </c>
    </row>
    <row r="32" customFormat="false" ht="15" hidden="false" customHeight="false" outlineLevel="0" collapsed="false">
      <c r="A32" s="3" t="n">
        <v>14</v>
      </c>
      <c r="B32" s="1" t="n">
        <v>49.03</v>
      </c>
      <c r="C32" s="1" t="n">
        <v>31.72</v>
      </c>
      <c r="D32" s="1" t="n">
        <v>44.14</v>
      </c>
      <c r="E32" s="1" t="n">
        <v>38.89</v>
      </c>
      <c r="F32" s="1" t="n">
        <v>44.15</v>
      </c>
      <c r="G32" s="1" t="n">
        <v>41.59</v>
      </c>
      <c r="H32" s="1" t="n">
        <v>38.89</v>
      </c>
      <c r="I32" s="1" t="n">
        <v>54.67</v>
      </c>
      <c r="J32" s="1" t="n">
        <v>36.87</v>
      </c>
      <c r="K32" s="1" t="n">
        <v>59.08</v>
      </c>
      <c r="L32" s="1" t="n">
        <v>47.2</v>
      </c>
      <c r="M32" s="1" t="n">
        <v>52.11</v>
      </c>
      <c r="N32" s="1" t="n">
        <v>52.95</v>
      </c>
      <c r="O32" s="1" t="n">
        <v>47.15</v>
      </c>
      <c r="P32" s="1" t="n">
        <v>46.19</v>
      </c>
      <c r="Q32" s="1" t="n">
        <v>45.64</v>
      </c>
      <c r="R32" s="1" t="n">
        <v>13.23</v>
      </c>
    </row>
    <row r="33" customFormat="false" ht="15" hidden="false" customHeight="false" outlineLevel="0" collapsed="false">
      <c r="A33" s="3" t="n">
        <v>43</v>
      </c>
      <c r="B33" s="1" t="n">
        <v>29.29</v>
      </c>
      <c r="C33" s="1" t="n">
        <v>40.46</v>
      </c>
      <c r="D33" s="1" t="n">
        <v>61.03</v>
      </c>
      <c r="E33" s="1" t="n">
        <v>55.61</v>
      </c>
      <c r="F33" s="1" t="n">
        <v>58.45</v>
      </c>
      <c r="G33" s="1" t="n">
        <v>51.96</v>
      </c>
      <c r="H33" s="1" t="n">
        <v>81.29</v>
      </c>
      <c r="I33" s="1" t="n">
        <v>55.87</v>
      </c>
      <c r="J33" s="1" t="n">
        <v>66.14</v>
      </c>
      <c r="K33" s="1" t="n">
        <v>57.9</v>
      </c>
      <c r="L33" s="1" t="n">
        <v>48.45</v>
      </c>
      <c r="M33" s="1" t="n">
        <v>55.51</v>
      </c>
      <c r="N33" s="1" t="n">
        <v>75.57</v>
      </c>
      <c r="O33" s="1" t="n">
        <v>62.53</v>
      </c>
      <c r="P33" s="1" t="n">
        <v>60.63</v>
      </c>
      <c r="Q33" s="1" t="n">
        <v>57.38</v>
      </c>
      <c r="R33" s="1" t="n">
        <v>13.32</v>
      </c>
    </row>
    <row r="34" customFormat="false" ht="15" hidden="false" customHeight="false" outlineLevel="0" collapsed="false">
      <c r="A34" s="3" t="n">
        <v>4</v>
      </c>
      <c r="B34" s="1" t="n">
        <v>53.94</v>
      </c>
      <c r="C34" s="1" t="n">
        <v>59.69</v>
      </c>
      <c r="D34" s="1" t="n">
        <v>55.31</v>
      </c>
      <c r="E34" s="1" t="n">
        <v>61.42</v>
      </c>
      <c r="F34" s="1" t="n">
        <v>63.51</v>
      </c>
      <c r="G34" s="1" t="n">
        <v>64.47</v>
      </c>
      <c r="H34" s="1" t="n">
        <v>71.53</v>
      </c>
      <c r="I34" s="1" t="n">
        <v>68.69</v>
      </c>
      <c r="J34" s="1" t="n">
        <v>59.63</v>
      </c>
      <c r="K34" s="1" t="n">
        <v>76.17</v>
      </c>
      <c r="L34" s="1" t="n">
        <v>58.52</v>
      </c>
      <c r="M34" s="1" t="n">
        <v>59.82</v>
      </c>
      <c r="N34" s="1" t="n">
        <v>59.93</v>
      </c>
      <c r="O34" s="1" t="n">
        <v>61.99</v>
      </c>
      <c r="P34" s="1" t="n">
        <v>65.92</v>
      </c>
      <c r="Q34" s="1" t="n">
        <v>62.7</v>
      </c>
      <c r="R34" s="1" t="n">
        <v>13.43</v>
      </c>
    </row>
    <row r="35" customFormat="false" ht="15" hidden="false" customHeight="false" outlineLevel="0" collapsed="false">
      <c r="A35" s="3" t="n">
        <v>47</v>
      </c>
      <c r="B35" s="1" t="n">
        <v>38.15</v>
      </c>
      <c r="C35" s="1" t="n">
        <v>50.45</v>
      </c>
      <c r="D35" s="1" t="n">
        <v>34.94</v>
      </c>
      <c r="E35" s="1" t="n">
        <v>37.52</v>
      </c>
      <c r="F35" s="1" t="n">
        <v>60.88</v>
      </c>
      <c r="G35" s="1" t="n">
        <v>40.34</v>
      </c>
      <c r="H35" s="1" t="n">
        <v>48.82</v>
      </c>
      <c r="I35" s="1" t="n">
        <v>100.62</v>
      </c>
      <c r="J35" s="1" t="n">
        <v>76.32</v>
      </c>
      <c r="K35" s="1" t="n">
        <v>43.94</v>
      </c>
      <c r="L35" s="1" t="n">
        <v>57.54</v>
      </c>
      <c r="M35" s="1" t="n">
        <v>99.38</v>
      </c>
      <c r="N35" s="1" t="n">
        <v>73.56</v>
      </c>
      <c r="O35" s="1" t="n">
        <v>63.04</v>
      </c>
      <c r="P35" s="1" t="n">
        <v>66.03</v>
      </c>
      <c r="Q35" s="1" t="n">
        <v>59.44</v>
      </c>
      <c r="R35" s="1" t="n">
        <v>13.44</v>
      </c>
    </row>
    <row r="36" customFormat="false" ht="15" hidden="false" customHeight="false" outlineLevel="0" collapsed="false">
      <c r="A36" s="3" t="n">
        <v>59</v>
      </c>
      <c r="B36" s="1" t="n">
        <v>23.41</v>
      </c>
      <c r="C36" s="1" t="n">
        <v>59.3</v>
      </c>
      <c r="D36" s="1" t="n">
        <v>58.09</v>
      </c>
      <c r="E36" s="1" t="n">
        <v>71.28</v>
      </c>
      <c r="F36" s="1" t="n">
        <v>105.01</v>
      </c>
      <c r="G36" s="1" t="n">
        <v>58.29</v>
      </c>
      <c r="H36" s="1" t="n">
        <v>112.76</v>
      </c>
      <c r="I36" s="1" t="n">
        <v>72.37</v>
      </c>
      <c r="J36" s="1" t="n">
        <v>132.03</v>
      </c>
      <c r="K36" s="1" t="n">
        <v>160.19</v>
      </c>
      <c r="L36" s="1" t="n">
        <v>85.81</v>
      </c>
      <c r="M36" s="1" t="n">
        <v>67.26</v>
      </c>
      <c r="N36" s="1" t="n">
        <v>69.02</v>
      </c>
      <c r="O36" s="1" t="n">
        <v>84.07</v>
      </c>
      <c r="P36" s="1" t="n">
        <v>63.63</v>
      </c>
      <c r="Q36" s="1" t="n">
        <v>81.5</v>
      </c>
      <c r="R36" s="1" t="n">
        <v>13.82</v>
      </c>
    </row>
    <row r="37" customFormat="false" ht="15" hidden="false" customHeight="false" outlineLevel="0" collapsed="false">
      <c r="A37" s="3" t="n">
        <v>26</v>
      </c>
      <c r="B37" s="1" t="n">
        <v>6.52</v>
      </c>
      <c r="C37" s="1" t="n">
        <v>23.23</v>
      </c>
      <c r="D37" s="1" t="n">
        <v>39.96</v>
      </c>
      <c r="E37" s="1" t="n">
        <v>62.12</v>
      </c>
      <c r="F37" s="1" t="n">
        <v>71.45</v>
      </c>
      <c r="G37" s="1" t="n">
        <v>79.41</v>
      </c>
      <c r="H37" s="1" t="n">
        <v>66.22</v>
      </c>
      <c r="I37" s="1" t="n">
        <v>48.81</v>
      </c>
      <c r="J37" s="1" t="n">
        <v>55.76</v>
      </c>
      <c r="K37" s="1" t="n">
        <v>99.22</v>
      </c>
      <c r="L37" s="1" t="n">
        <v>84.4</v>
      </c>
      <c r="M37" s="1" t="n">
        <v>69.54</v>
      </c>
      <c r="N37" s="1" t="n">
        <v>67.66</v>
      </c>
      <c r="O37" s="1" t="n">
        <v>52.88</v>
      </c>
      <c r="P37" s="1" t="n">
        <v>57.26</v>
      </c>
      <c r="Q37" s="1" t="n">
        <v>58.96</v>
      </c>
      <c r="R37" s="1" t="n">
        <v>13.99</v>
      </c>
    </row>
    <row r="38" customFormat="false" ht="15" hidden="false" customHeight="false" outlineLevel="0" collapsed="false">
      <c r="A38" s="3" t="n">
        <v>11</v>
      </c>
      <c r="B38" s="1" t="n">
        <v>45.3</v>
      </c>
      <c r="C38" s="1" t="n">
        <v>54.76</v>
      </c>
      <c r="D38" s="1" t="n">
        <v>70.51</v>
      </c>
      <c r="E38" s="1" t="n">
        <v>65.67</v>
      </c>
      <c r="F38" s="1" t="n">
        <v>63.34</v>
      </c>
      <c r="G38" s="1" t="n">
        <v>72.88</v>
      </c>
      <c r="H38" s="1" t="n">
        <v>66.97</v>
      </c>
      <c r="I38" s="1" t="n">
        <v>54.96</v>
      </c>
      <c r="J38" s="1" t="n">
        <v>53.24</v>
      </c>
      <c r="K38" s="1" t="n">
        <v>66.12</v>
      </c>
      <c r="L38" s="1" t="n">
        <v>56.77</v>
      </c>
      <c r="M38" s="1" t="n">
        <v>63.68</v>
      </c>
      <c r="N38" s="1" t="n">
        <v>83.55</v>
      </c>
      <c r="O38" s="1" t="n">
        <v>74.17</v>
      </c>
      <c r="P38" s="1" t="n">
        <v>69.43</v>
      </c>
      <c r="Q38" s="1" t="n">
        <v>64.09</v>
      </c>
      <c r="R38" s="1" t="n">
        <v>14.01</v>
      </c>
    </row>
    <row r="39" customFormat="false" ht="15" hidden="false" customHeight="false" outlineLevel="0" collapsed="false">
      <c r="A39" s="3" t="n">
        <v>16</v>
      </c>
      <c r="B39" s="1" t="n">
        <v>36.12</v>
      </c>
      <c r="C39" s="1" t="n">
        <v>45.32</v>
      </c>
      <c r="D39" s="1" t="n">
        <v>54.71</v>
      </c>
      <c r="E39" s="1" t="n">
        <v>57.69</v>
      </c>
      <c r="F39" s="1" t="n">
        <v>62.3</v>
      </c>
      <c r="G39" s="1" t="n">
        <v>68.94</v>
      </c>
      <c r="H39" s="1" t="n">
        <v>49.17</v>
      </c>
      <c r="I39" s="1" t="n">
        <v>54.14</v>
      </c>
      <c r="J39" s="1" t="n">
        <v>47.12</v>
      </c>
      <c r="K39" s="1" t="n">
        <v>46.54</v>
      </c>
      <c r="L39" s="1" t="n">
        <v>57.95</v>
      </c>
      <c r="M39" s="1" t="n">
        <v>45.31</v>
      </c>
      <c r="N39" s="1" t="n">
        <v>50.81</v>
      </c>
      <c r="O39" s="1" t="n">
        <v>67.61</v>
      </c>
      <c r="P39" s="1" t="n">
        <v>56.34</v>
      </c>
      <c r="Q39" s="1" t="n">
        <v>53.34</v>
      </c>
      <c r="R39" s="1" t="n">
        <v>14.04</v>
      </c>
    </row>
    <row r="40" customFormat="false" ht="15" hidden="false" customHeight="false" outlineLevel="0" collapsed="false">
      <c r="A40" s="3" t="n">
        <v>96</v>
      </c>
      <c r="B40" s="1" t="n">
        <v>57.93</v>
      </c>
      <c r="C40" s="1" t="n">
        <v>87.89</v>
      </c>
      <c r="D40" s="1" t="n">
        <v>87.22</v>
      </c>
      <c r="E40" s="1" t="n">
        <v>80.02</v>
      </c>
      <c r="F40" s="1" t="n">
        <v>103.96</v>
      </c>
      <c r="G40" s="1" t="n">
        <v>96.21</v>
      </c>
      <c r="H40" s="1" t="n">
        <v>78.4</v>
      </c>
      <c r="I40" s="1" t="n">
        <v>120.45</v>
      </c>
      <c r="J40" s="1" t="n">
        <v>94.29</v>
      </c>
      <c r="K40" s="1" t="n">
        <v>86.93</v>
      </c>
      <c r="L40" s="1" t="n">
        <v>87.68</v>
      </c>
      <c r="M40" s="1" t="n">
        <v>94.03</v>
      </c>
      <c r="N40" s="1" t="n">
        <v>123.35</v>
      </c>
      <c r="O40" s="1" t="n">
        <v>88.54</v>
      </c>
      <c r="P40" s="1" t="n">
        <v>119.8</v>
      </c>
      <c r="Q40" s="1" t="n">
        <v>93.78</v>
      </c>
      <c r="R40" s="1" t="n">
        <v>14.44</v>
      </c>
    </row>
    <row r="41" customFormat="false" ht="15" hidden="false" customHeight="false" outlineLevel="0" collapsed="false">
      <c r="A41" s="3" t="n">
        <v>107</v>
      </c>
      <c r="B41" s="1" t="n">
        <v>75.75</v>
      </c>
      <c r="C41" s="1" t="n">
        <v>154.54</v>
      </c>
      <c r="D41" s="1" t="n">
        <v>94.12</v>
      </c>
      <c r="E41" s="1" t="n">
        <v>62.4</v>
      </c>
      <c r="F41" s="1" t="n">
        <v>63</v>
      </c>
      <c r="G41" s="1" t="n">
        <v>74.65</v>
      </c>
      <c r="H41" s="1" t="n">
        <v>72.63</v>
      </c>
      <c r="I41" s="1" t="n">
        <v>131.83</v>
      </c>
      <c r="J41" s="1" t="n">
        <v>127.13</v>
      </c>
      <c r="K41" s="1" t="n">
        <v>74.49</v>
      </c>
      <c r="L41" s="1" t="n">
        <v>85.65</v>
      </c>
      <c r="M41" s="1" t="n">
        <v>74.49</v>
      </c>
      <c r="N41" s="1" t="n">
        <v>132.49</v>
      </c>
      <c r="O41" s="1" t="n">
        <v>76.18</v>
      </c>
      <c r="P41" s="1" t="n">
        <v>195.35</v>
      </c>
      <c r="Q41" s="1" t="n">
        <v>99.65</v>
      </c>
      <c r="R41" s="1" t="n">
        <v>14.48</v>
      </c>
    </row>
    <row r="42" customFormat="false" ht="15" hidden="false" customHeight="false" outlineLevel="0" collapsed="false">
      <c r="A42" s="3" t="n">
        <v>64</v>
      </c>
      <c r="B42" s="1" t="n">
        <v>46.74</v>
      </c>
      <c r="C42" s="1" t="n">
        <v>72.88</v>
      </c>
      <c r="D42" s="1" t="n">
        <v>51.08</v>
      </c>
      <c r="E42" s="1" t="n">
        <v>93.33</v>
      </c>
      <c r="F42" s="1" t="n">
        <v>127.97</v>
      </c>
      <c r="G42" s="1" t="n">
        <v>87.18</v>
      </c>
      <c r="H42" s="1" t="n">
        <v>74.91</v>
      </c>
      <c r="I42" s="1" t="n">
        <v>78.86</v>
      </c>
      <c r="J42" s="1" t="n">
        <v>77.06</v>
      </c>
      <c r="K42" s="1" t="n">
        <v>129.54</v>
      </c>
      <c r="L42" s="1" t="n">
        <v>66.25</v>
      </c>
      <c r="M42" s="1" t="n">
        <v>150.43</v>
      </c>
      <c r="N42" s="1" t="n">
        <v>176.19</v>
      </c>
      <c r="O42" s="1" t="n">
        <v>110.34</v>
      </c>
      <c r="P42" s="1" t="n">
        <v>66.92</v>
      </c>
      <c r="Q42" s="1" t="n">
        <v>93.98</v>
      </c>
      <c r="R42" s="1" t="n">
        <v>14.57</v>
      </c>
    </row>
    <row r="43" customFormat="false" ht="15" hidden="false" customHeight="false" outlineLevel="0" collapsed="false">
      <c r="A43" s="3" t="n">
        <v>61</v>
      </c>
      <c r="B43" s="1" t="n">
        <v>46.64</v>
      </c>
      <c r="C43" s="1" t="n">
        <v>56.5</v>
      </c>
      <c r="D43" s="1" t="n">
        <v>69.41</v>
      </c>
      <c r="E43" s="1" t="n">
        <v>64.27</v>
      </c>
      <c r="F43" s="1" t="n">
        <v>104.43</v>
      </c>
      <c r="G43" s="1" t="n">
        <v>109.15</v>
      </c>
      <c r="H43" s="1" t="n">
        <v>109.11</v>
      </c>
      <c r="I43" s="1" t="n">
        <v>64.92</v>
      </c>
      <c r="J43" s="1" t="n">
        <v>123.93</v>
      </c>
      <c r="K43" s="1" t="n">
        <v>128.09</v>
      </c>
      <c r="L43" s="1" t="n">
        <v>73.36</v>
      </c>
      <c r="M43" s="1" t="n">
        <v>73.94</v>
      </c>
      <c r="N43" s="1" t="n">
        <v>131.07</v>
      </c>
      <c r="O43" s="1" t="n">
        <v>70.54</v>
      </c>
      <c r="P43" s="1" t="n">
        <v>84.73</v>
      </c>
      <c r="Q43" s="1" t="n">
        <v>87.34</v>
      </c>
      <c r="R43" s="1" t="n">
        <v>14.71</v>
      </c>
    </row>
    <row r="44" customFormat="false" ht="15" hidden="false" customHeight="false" outlineLevel="0" collapsed="false">
      <c r="A44" s="3" t="n">
        <v>9</v>
      </c>
      <c r="B44" s="1" t="n">
        <v>49.96</v>
      </c>
      <c r="C44" s="1" t="n">
        <v>48.09</v>
      </c>
      <c r="D44" s="1" t="n">
        <v>53.21</v>
      </c>
      <c r="E44" s="1" t="n">
        <v>72.46</v>
      </c>
      <c r="F44" s="1" t="n">
        <v>55.31</v>
      </c>
      <c r="G44" s="1" t="n">
        <v>52.94</v>
      </c>
      <c r="H44" s="1" t="n">
        <v>75.71</v>
      </c>
      <c r="I44" s="1" t="n">
        <v>53.04</v>
      </c>
      <c r="J44" s="1" t="n">
        <v>68.56</v>
      </c>
      <c r="K44" s="1" t="n">
        <v>79.42</v>
      </c>
      <c r="L44" s="1" t="n">
        <v>57.89</v>
      </c>
      <c r="M44" s="1" t="n">
        <v>62.25</v>
      </c>
      <c r="N44" s="1" t="n">
        <v>63.32</v>
      </c>
      <c r="O44" s="1" t="n">
        <v>67.85</v>
      </c>
      <c r="P44" s="1" t="n">
        <v>57.1</v>
      </c>
      <c r="Q44" s="1" t="n">
        <v>61.14</v>
      </c>
      <c r="R44" s="1" t="n">
        <v>14.92</v>
      </c>
    </row>
    <row r="45" customFormat="false" ht="15" hidden="false" customHeight="false" outlineLevel="0" collapsed="false">
      <c r="A45" s="3" t="n">
        <v>45</v>
      </c>
      <c r="B45" s="1" t="n">
        <v>42.4</v>
      </c>
      <c r="C45" s="1" t="n">
        <v>88.6</v>
      </c>
      <c r="D45" s="1" t="n">
        <v>95.66</v>
      </c>
      <c r="E45" s="1" t="n">
        <v>57.64</v>
      </c>
      <c r="F45" s="1" t="n">
        <v>54.05</v>
      </c>
      <c r="G45" s="1" t="n">
        <v>68.36</v>
      </c>
      <c r="H45" s="1" t="n">
        <v>53.94</v>
      </c>
      <c r="I45" s="1" t="n">
        <v>61.75</v>
      </c>
      <c r="J45" s="1" t="n">
        <v>64.68</v>
      </c>
      <c r="K45" s="1" t="n">
        <v>56.17</v>
      </c>
      <c r="L45" s="1" t="n">
        <v>90.52</v>
      </c>
      <c r="M45" s="1" t="n">
        <v>58.24</v>
      </c>
      <c r="N45" s="1" t="n">
        <v>48.22</v>
      </c>
      <c r="O45" s="1" t="n">
        <v>96.52</v>
      </c>
      <c r="P45" s="1" t="n">
        <v>80.09</v>
      </c>
      <c r="Q45" s="1" t="n">
        <v>67.79</v>
      </c>
      <c r="R45" s="1" t="n">
        <v>15.04</v>
      </c>
    </row>
    <row r="46" customFormat="false" ht="15" hidden="false" customHeight="false" outlineLevel="0" collapsed="false">
      <c r="A46" s="3" t="n">
        <v>58</v>
      </c>
      <c r="B46" s="1" t="n">
        <v>36.37</v>
      </c>
      <c r="C46" s="1" t="n">
        <v>66.34</v>
      </c>
      <c r="D46" s="1" t="n">
        <v>78.02</v>
      </c>
      <c r="E46" s="1" t="n">
        <v>67.01</v>
      </c>
      <c r="F46" s="1" t="n">
        <v>84.84</v>
      </c>
      <c r="G46" s="1" t="n">
        <v>109.88</v>
      </c>
      <c r="H46" s="1" t="n">
        <v>76.76</v>
      </c>
      <c r="I46" s="1" t="n">
        <v>106.35</v>
      </c>
      <c r="J46" s="1" t="n">
        <v>121.07</v>
      </c>
      <c r="K46" s="1" t="n">
        <v>60.32</v>
      </c>
      <c r="L46" s="1" t="n">
        <v>156.39</v>
      </c>
      <c r="M46" s="1" t="n">
        <v>193.14</v>
      </c>
      <c r="N46" s="1" t="n">
        <v>64.56</v>
      </c>
      <c r="O46" s="1" t="n">
        <v>111.52</v>
      </c>
      <c r="P46" s="1" t="n">
        <v>65.56</v>
      </c>
      <c r="Q46" s="1" t="n">
        <v>93.21</v>
      </c>
      <c r="R46" s="1" t="n">
        <v>15.05</v>
      </c>
    </row>
    <row r="47" customFormat="false" ht="15" hidden="false" customHeight="false" outlineLevel="0" collapsed="false">
      <c r="A47" s="3" t="n">
        <v>91</v>
      </c>
      <c r="B47" s="1" t="n">
        <v>36.42</v>
      </c>
      <c r="C47" s="1" t="n">
        <v>51.74</v>
      </c>
      <c r="D47" s="1" t="n">
        <v>52.18</v>
      </c>
      <c r="E47" s="1" t="n">
        <v>55.89</v>
      </c>
      <c r="F47" s="1" t="n">
        <v>57.6</v>
      </c>
      <c r="G47" s="1" t="n">
        <v>60.82</v>
      </c>
      <c r="H47" s="1" t="n">
        <v>45.02</v>
      </c>
      <c r="I47" s="1" t="n">
        <v>60.51</v>
      </c>
      <c r="J47" s="1" t="n">
        <v>54.01</v>
      </c>
      <c r="K47" s="1" t="n">
        <v>67.59</v>
      </c>
      <c r="L47" s="1" t="n">
        <v>87.59</v>
      </c>
      <c r="M47" s="1" t="n">
        <v>51.36</v>
      </c>
      <c r="N47" s="1" t="n">
        <v>67.22</v>
      </c>
      <c r="O47" s="1" t="n">
        <v>94.1</v>
      </c>
      <c r="P47" s="1" t="n">
        <v>67.82</v>
      </c>
      <c r="Q47" s="1" t="n">
        <v>60.66</v>
      </c>
      <c r="R47" s="1" t="n">
        <v>15.12</v>
      </c>
    </row>
    <row r="48" customFormat="false" ht="15" hidden="false" customHeight="false" outlineLevel="0" collapsed="false">
      <c r="A48" s="3" t="n">
        <v>76</v>
      </c>
      <c r="B48" s="1" t="n">
        <v>71.88</v>
      </c>
      <c r="C48" s="1" t="n">
        <v>133.86</v>
      </c>
      <c r="D48" s="1" t="n">
        <v>92.25</v>
      </c>
      <c r="E48" s="1" t="n">
        <v>102.12</v>
      </c>
      <c r="F48" s="1" t="n">
        <v>135.06</v>
      </c>
      <c r="G48" s="1" t="n">
        <v>62.09</v>
      </c>
      <c r="H48" s="1" t="n">
        <v>69.86</v>
      </c>
      <c r="I48" s="1" t="n">
        <v>91.57</v>
      </c>
      <c r="J48" s="1" t="n">
        <v>76.19</v>
      </c>
      <c r="K48" s="1" t="n">
        <v>108.21</v>
      </c>
      <c r="L48" s="1" t="n">
        <v>120.32</v>
      </c>
      <c r="M48" s="1" t="n">
        <v>57.3</v>
      </c>
      <c r="N48" s="1" t="n">
        <v>116.41</v>
      </c>
      <c r="O48" s="1" t="n">
        <v>114.11</v>
      </c>
      <c r="P48" s="1" t="n">
        <v>72.06</v>
      </c>
      <c r="Q48" s="1" t="n">
        <v>94.89</v>
      </c>
      <c r="R48" s="1" t="n">
        <v>15.17</v>
      </c>
    </row>
    <row r="49" customFormat="false" ht="15" hidden="false" customHeight="false" outlineLevel="0" collapsed="false">
      <c r="A49" s="3" t="n">
        <v>99</v>
      </c>
      <c r="B49" s="1" t="n">
        <v>76.71</v>
      </c>
      <c r="C49" s="1" t="n">
        <v>60.91</v>
      </c>
      <c r="D49" s="1" t="n">
        <v>120.9</v>
      </c>
      <c r="E49" s="1" t="n">
        <v>123.46</v>
      </c>
      <c r="F49" s="1" t="n">
        <v>99.63</v>
      </c>
      <c r="G49" s="1" t="n">
        <v>134.62</v>
      </c>
      <c r="H49" s="1" t="n">
        <v>69.04</v>
      </c>
      <c r="I49" s="1" t="n">
        <v>150.23</v>
      </c>
      <c r="J49" s="1" t="n">
        <v>73.26</v>
      </c>
      <c r="K49" s="1" t="n">
        <v>101.32</v>
      </c>
      <c r="L49" s="1" t="n">
        <v>66.93</v>
      </c>
      <c r="M49" s="1" t="n">
        <v>118.31</v>
      </c>
      <c r="N49" s="1" t="n">
        <v>90.86</v>
      </c>
      <c r="O49" s="1" t="n">
        <v>100.93</v>
      </c>
      <c r="P49" s="1" t="n">
        <v>78.87</v>
      </c>
      <c r="Q49" s="1" t="n">
        <v>97.73</v>
      </c>
      <c r="R49" s="1" t="n">
        <v>15.22</v>
      </c>
    </row>
    <row r="50" customFormat="false" ht="15" hidden="false" customHeight="false" outlineLevel="0" collapsed="false">
      <c r="A50" s="3" t="n">
        <v>89</v>
      </c>
      <c r="B50" s="1" t="n">
        <v>94.87</v>
      </c>
      <c r="C50" s="1" t="n">
        <v>87.2</v>
      </c>
      <c r="D50" s="1" t="n">
        <v>91.58</v>
      </c>
      <c r="E50" s="1" t="n">
        <v>103.71</v>
      </c>
      <c r="F50" s="1" t="n">
        <v>122.93</v>
      </c>
      <c r="G50" s="1" t="n">
        <v>132.22</v>
      </c>
      <c r="H50" s="1" t="n">
        <v>67.06</v>
      </c>
      <c r="I50" s="1" t="n">
        <v>126.09</v>
      </c>
      <c r="J50" s="1" t="n">
        <v>62.7</v>
      </c>
      <c r="K50" s="1" t="n">
        <v>71.35</v>
      </c>
      <c r="L50" s="1" t="n">
        <v>76.56</v>
      </c>
      <c r="M50" s="1" t="n">
        <v>122.46</v>
      </c>
      <c r="N50" s="1" t="n">
        <v>106.07</v>
      </c>
      <c r="O50" s="1" t="n">
        <v>77.54</v>
      </c>
      <c r="P50" s="1" t="n">
        <v>100.34</v>
      </c>
      <c r="Q50" s="1" t="n">
        <v>96.18</v>
      </c>
      <c r="R50" s="1" t="n">
        <v>15.25</v>
      </c>
    </row>
    <row r="51" customFormat="false" ht="15" hidden="false" customHeight="false" outlineLevel="0" collapsed="false">
      <c r="A51" s="3" t="n">
        <v>90</v>
      </c>
      <c r="B51" s="1" t="n">
        <v>46.4</v>
      </c>
      <c r="C51" s="1" t="n">
        <v>113.45</v>
      </c>
      <c r="D51" s="1" t="n">
        <v>67.97</v>
      </c>
      <c r="E51" s="1" t="n">
        <v>117.65</v>
      </c>
      <c r="F51" s="1" t="n">
        <v>94.22</v>
      </c>
      <c r="G51" s="1" t="n">
        <v>0</v>
      </c>
      <c r="H51" s="1" t="n">
        <v>124.19</v>
      </c>
      <c r="I51" s="1" t="n">
        <v>67.62</v>
      </c>
      <c r="J51" s="1" t="n">
        <v>61.78</v>
      </c>
      <c r="K51" s="1" t="n">
        <v>71.29</v>
      </c>
      <c r="L51" s="1" t="n">
        <v>81.72</v>
      </c>
      <c r="M51" s="1" t="n">
        <v>106.1</v>
      </c>
      <c r="N51" s="1" t="n">
        <v>99.41</v>
      </c>
      <c r="O51" s="1" t="n">
        <v>79.6</v>
      </c>
      <c r="P51" s="1" t="n">
        <v>118.47</v>
      </c>
      <c r="Q51" s="1" t="n">
        <v>89.28</v>
      </c>
      <c r="R51" s="1" t="n">
        <v>15.29</v>
      </c>
    </row>
    <row r="52" customFormat="false" ht="15" hidden="false" customHeight="false" outlineLevel="0" collapsed="false">
      <c r="A52" s="3" t="n">
        <v>53</v>
      </c>
      <c r="B52" s="1" t="n">
        <v>42.71</v>
      </c>
      <c r="C52" s="1" t="n">
        <v>60.83</v>
      </c>
      <c r="D52" s="1" t="n">
        <v>74</v>
      </c>
      <c r="E52" s="1" t="n">
        <v>78.64</v>
      </c>
      <c r="F52" s="1" t="n">
        <v>117.69</v>
      </c>
      <c r="G52" s="1" t="n">
        <v>65.58</v>
      </c>
      <c r="H52" s="1" t="n">
        <v>87.73</v>
      </c>
      <c r="I52" s="1" t="n">
        <v>87.42</v>
      </c>
      <c r="J52" s="1" t="n">
        <v>84.24</v>
      </c>
      <c r="K52" s="1" t="n">
        <v>76.81</v>
      </c>
      <c r="L52" s="1" t="n">
        <v>103.39</v>
      </c>
      <c r="M52" s="1" t="n">
        <v>74.59</v>
      </c>
      <c r="N52" s="1" t="n">
        <v>80.61</v>
      </c>
      <c r="O52" s="1" t="n">
        <v>69.78</v>
      </c>
      <c r="P52" s="1" t="n">
        <v>68.33</v>
      </c>
      <c r="Q52" s="1" t="n">
        <v>78.16</v>
      </c>
      <c r="R52" s="1" t="n">
        <v>15.37</v>
      </c>
    </row>
    <row r="53" customFormat="false" ht="15" hidden="false" customHeight="false" outlineLevel="0" collapsed="false">
      <c r="A53" s="3" t="n">
        <v>46</v>
      </c>
      <c r="B53" s="1" t="n">
        <v>25.5</v>
      </c>
      <c r="C53" s="1" t="n">
        <v>57.18</v>
      </c>
      <c r="D53" s="1" t="n">
        <v>65.74</v>
      </c>
      <c r="E53" s="1" t="n">
        <v>99.2</v>
      </c>
      <c r="F53" s="1" t="n">
        <v>80.81</v>
      </c>
      <c r="G53" s="1" t="n">
        <v>50.1</v>
      </c>
      <c r="H53" s="1" t="n">
        <v>67.14</v>
      </c>
      <c r="I53" s="1" t="n">
        <v>63.81</v>
      </c>
      <c r="J53" s="1" t="n">
        <v>79.47</v>
      </c>
      <c r="K53" s="1" t="n">
        <v>57.48</v>
      </c>
      <c r="L53" s="1" t="n">
        <v>78.46</v>
      </c>
      <c r="M53" s="1" t="n">
        <v>49.22</v>
      </c>
      <c r="N53" s="1" t="n">
        <v>69.76</v>
      </c>
      <c r="O53" s="1" t="n">
        <v>64.91</v>
      </c>
      <c r="P53" s="1" t="n">
        <v>55.02</v>
      </c>
      <c r="Q53" s="1" t="n">
        <v>64.25</v>
      </c>
      <c r="R53" s="1" t="n">
        <v>15.48</v>
      </c>
    </row>
    <row r="54" customFormat="false" ht="15" hidden="false" customHeight="false" outlineLevel="0" collapsed="false">
      <c r="A54" s="3" t="n">
        <v>5</v>
      </c>
      <c r="B54" s="1" t="n">
        <v>60.61</v>
      </c>
      <c r="C54" s="1" t="n">
        <v>60.34</v>
      </c>
      <c r="D54" s="1" t="n">
        <v>75.53</v>
      </c>
      <c r="E54" s="1" t="n">
        <v>64.78</v>
      </c>
      <c r="F54" s="1" t="n">
        <v>68.44</v>
      </c>
      <c r="G54" s="1" t="n">
        <v>74.91</v>
      </c>
      <c r="H54" s="1" t="n">
        <v>69.27</v>
      </c>
      <c r="I54" s="1" t="n">
        <v>63.52</v>
      </c>
      <c r="J54" s="1" t="n">
        <v>63.77</v>
      </c>
      <c r="K54" s="1" t="n">
        <v>54.01</v>
      </c>
      <c r="L54" s="1" t="n">
        <v>59.57</v>
      </c>
      <c r="M54" s="1" t="n">
        <v>61.07</v>
      </c>
      <c r="N54" s="1" t="n">
        <v>62.37</v>
      </c>
      <c r="O54" s="1" t="n">
        <v>58.95</v>
      </c>
      <c r="P54" s="1" t="n">
        <v>46.06</v>
      </c>
      <c r="Q54" s="1" t="n">
        <v>62.88</v>
      </c>
      <c r="R54" s="1" t="n">
        <v>15.51</v>
      </c>
    </row>
    <row r="55" customFormat="false" ht="15" hidden="false" customHeight="false" outlineLevel="0" collapsed="false">
      <c r="A55" s="3" t="n">
        <v>62</v>
      </c>
      <c r="B55" s="1" t="n">
        <v>47.8</v>
      </c>
      <c r="C55" s="1" t="n">
        <v>101.77</v>
      </c>
      <c r="D55" s="1" t="n">
        <v>64.59</v>
      </c>
      <c r="E55" s="1" t="n">
        <v>58.37</v>
      </c>
      <c r="F55" s="1" t="n">
        <v>152.23</v>
      </c>
      <c r="G55" s="1" t="n">
        <v>106.04</v>
      </c>
      <c r="H55" s="1" t="n">
        <v>99.16</v>
      </c>
      <c r="I55" s="1" t="n">
        <v>82.58</v>
      </c>
      <c r="J55" s="1" t="n">
        <v>97.96</v>
      </c>
      <c r="K55" s="1" t="n">
        <v>65.9</v>
      </c>
      <c r="L55" s="1" t="n">
        <v>60.31</v>
      </c>
      <c r="M55" s="1" t="n">
        <v>92.74</v>
      </c>
      <c r="N55" s="1" t="n">
        <v>121.89</v>
      </c>
      <c r="O55" s="1" t="n">
        <v>97.79</v>
      </c>
      <c r="P55" s="1" t="n">
        <v>61.49</v>
      </c>
      <c r="Q55" s="1" t="n">
        <v>87.37</v>
      </c>
      <c r="R55" s="1" t="n">
        <v>15.51</v>
      </c>
    </row>
    <row r="56" customFormat="false" ht="15" hidden="false" customHeight="false" outlineLevel="0" collapsed="false">
      <c r="A56" s="3" t="n">
        <v>82</v>
      </c>
      <c r="B56" s="1" t="n">
        <v>48.96</v>
      </c>
      <c r="C56" s="1" t="n">
        <v>47.49</v>
      </c>
      <c r="D56" s="1" t="n">
        <v>101.84</v>
      </c>
      <c r="E56" s="1" t="n">
        <v>96.4</v>
      </c>
      <c r="F56" s="1" t="n">
        <v>108.85</v>
      </c>
      <c r="G56" s="1" t="n">
        <v>117.29</v>
      </c>
      <c r="H56" s="1" t="n">
        <v>69.8</v>
      </c>
      <c r="I56" s="1" t="n">
        <v>72.07</v>
      </c>
      <c r="J56" s="1" t="n">
        <v>69.74</v>
      </c>
      <c r="K56" s="1" t="n">
        <v>121.89</v>
      </c>
      <c r="L56" s="1" t="n">
        <v>86.79</v>
      </c>
      <c r="M56" s="1" t="n">
        <v>84.17</v>
      </c>
      <c r="N56" s="1" t="n">
        <v>71.48</v>
      </c>
      <c r="O56" s="1" t="n">
        <v>56.52</v>
      </c>
      <c r="P56" s="1" t="n">
        <v>75.76</v>
      </c>
      <c r="Q56" s="1" t="n">
        <v>81.94</v>
      </c>
      <c r="R56" s="1" t="n">
        <v>15.57</v>
      </c>
    </row>
    <row r="57" customFormat="false" ht="15" hidden="false" customHeight="false" outlineLevel="0" collapsed="false">
      <c r="A57" s="3" t="n">
        <v>83</v>
      </c>
      <c r="B57" s="1" t="n">
        <v>53.42</v>
      </c>
      <c r="C57" s="1" t="n">
        <v>61.19</v>
      </c>
      <c r="D57" s="1" t="n">
        <v>67.61</v>
      </c>
      <c r="E57" s="1" t="n">
        <v>133.81</v>
      </c>
      <c r="F57" s="1" t="n">
        <v>81.52</v>
      </c>
      <c r="G57" s="1" t="n">
        <v>95.45</v>
      </c>
      <c r="H57" s="1" t="n">
        <v>107.91</v>
      </c>
      <c r="I57" s="1" t="n">
        <v>99.67</v>
      </c>
      <c r="J57" s="1" t="n">
        <v>60.39</v>
      </c>
      <c r="K57" s="1" t="n">
        <v>92.9</v>
      </c>
      <c r="L57" s="1" t="n">
        <v>103.55</v>
      </c>
      <c r="M57" s="1" t="n">
        <v>62.09</v>
      </c>
      <c r="N57" s="1" t="n">
        <v>53.83</v>
      </c>
      <c r="O57" s="1" t="n">
        <v>99.64</v>
      </c>
      <c r="P57" s="1" t="n">
        <v>86.24</v>
      </c>
      <c r="Q57" s="1" t="n">
        <v>83.95</v>
      </c>
      <c r="R57" s="1" t="n">
        <v>15.57</v>
      </c>
    </row>
    <row r="58" customFormat="false" ht="15" hidden="false" customHeight="false" outlineLevel="0" collapsed="false">
      <c r="A58" s="3" t="n">
        <v>39</v>
      </c>
      <c r="B58" s="1" t="n">
        <v>70.96</v>
      </c>
      <c r="C58" s="1" t="n">
        <v>195.55</v>
      </c>
      <c r="D58" s="1" t="n">
        <v>93.87</v>
      </c>
      <c r="E58" s="1" t="n">
        <v>81.89</v>
      </c>
      <c r="F58" s="1" t="n">
        <v>95.94</v>
      </c>
      <c r="G58" s="1" t="n">
        <v>89.6</v>
      </c>
      <c r="H58" s="1" t="n">
        <v>87.89</v>
      </c>
      <c r="I58" s="1" t="n">
        <v>75.75</v>
      </c>
      <c r="J58" s="1" t="n">
        <v>128.47</v>
      </c>
      <c r="K58" s="1" t="n">
        <v>78.86</v>
      </c>
      <c r="L58" s="1" t="n">
        <v>75.32</v>
      </c>
      <c r="M58" s="1" t="n">
        <v>74.08</v>
      </c>
      <c r="N58" s="1" t="n">
        <v>74.48</v>
      </c>
      <c r="O58" s="1" t="n">
        <v>114.52</v>
      </c>
      <c r="P58" s="1" t="n">
        <v>95.93</v>
      </c>
      <c r="Q58" s="1" t="n">
        <v>95.54</v>
      </c>
      <c r="R58" s="1" t="n">
        <v>15.64</v>
      </c>
    </row>
    <row r="59" customFormat="false" ht="15" hidden="false" customHeight="false" outlineLevel="0" collapsed="false">
      <c r="A59" s="3" t="n">
        <v>54</v>
      </c>
      <c r="B59" s="1" t="n">
        <v>22.42</v>
      </c>
      <c r="C59" s="1" t="n">
        <v>40.54</v>
      </c>
      <c r="D59" s="1" t="n">
        <v>53.97</v>
      </c>
      <c r="E59" s="1" t="n">
        <v>81.1</v>
      </c>
      <c r="F59" s="1" t="n">
        <v>70.45</v>
      </c>
      <c r="G59" s="1" t="n">
        <v>80.6</v>
      </c>
      <c r="H59" s="1" t="n">
        <v>84.76</v>
      </c>
      <c r="I59" s="1" t="n">
        <v>89.91</v>
      </c>
      <c r="J59" s="1" t="n">
        <v>54.28</v>
      </c>
      <c r="K59" s="1" t="n">
        <v>53.35</v>
      </c>
      <c r="L59" s="1" t="n">
        <v>97.46</v>
      </c>
      <c r="M59" s="1" t="n">
        <v>85.17</v>
      </c>
      <c r="N59" s="1" t="n">
        <v>96.09</v>
      </c>
      <c r="O59" s="1" t="n">
        <v>99</v>
      </c>
      <c r="P59" s="1" t="n">
        <v>103.59</v>
      </c>
      <c r="Q59" s="1" t="n">
        <v>74.18</v>
      </c>
      <c r="R59" s="1" t="n">
        <v>15.66</v>
      </c>
    </row>
    <row r="60" customFormat="false" ht="15" hidden="false" customHeight="false" outlineLevel="0" collapsed="false">
      <c r="A60" s="3" t="n">
        <v>6</v>
      </c>
      <c r="B60" s="1" t="n">
        <v>52.73</v>
      </c>
      <c r="C60" s="1" t="n">
        <v>63.32</v>
      </c>
      <c r="D60" s="1" t="n">
        <v>73.33</v>
      </c>
      <c r="E60" s="1" t="n">
        <v>52.06</v>
      </c>
      <c r="F60" s="1" t="n">
        <v>67.04</v>
      </c>
      <c r="G60" s="1" t="n">
        <v>58.61</v>
      </c>
      <c r="H60" s="1" t="n">
        <v>66.58</v>
      </c>
      <c r="I60" s="1" t="n">
        <v>59.79</v>
      </c>
      <c r="J60" s="1" t="n">
        <v>63.09</v>
      </c>
      <c r="K60" s="1" t="n">
        <v>61.74</v>
      </c>
      <c r="L60" s="1" t="n">
        <v>55.22</v>
      </c>
      <c r="M60" s="1" t="n">
        <v>72.85</v>
      </c>
      <c r="N60" s="1" t="n">
        <v>57.44</v>
      </c>
      <c r="O60" s="1" t="n">
        <v>56.23</v>
      </c>
      <c r="P60" s="1" t="n">
        <v>40.96</v>
      </c>
      <c r="Q60" s="1" t="n">
        <v>60.07</v>
      </c>
      <c r="R60" s="1" t="n">
        <v>15.87</v>
      </c>
    </row>
    <row r="61" customFormat="false" ht="15" hidden="false" customHeight="false" outlineLevel="0" collapsed="false">
      <c r="A61" s="3" t="n">
        <v>57</v>
      </c>
      <c r="B61" s="1" t="n">
        <v>23.83</v>
      </c>
      <c r="C61" s="1" t="n">
        <v>54.53</v>
      </c>
      <c r="D61" s="1" t="n">
        <v>61.68</v>
      </c>
      <c r="E61" s="1" t="n">
        <v>57.84</v>
      </c>
      <c r="F61" s="1" t="n">
        <v>86.06</v>
      </c>
      <c r="G61" s="1" t="n">
        <v>59.98</v>
      </c>
      <c r="H61" s="1" t="n">
        <v>57.67</v>
      </c>
      <c r="I61" s="1" t="n">
        <v>67.11</v>
      </c>
      <c r="J61" s="1" t="n">
        <v>58.27</v>
      </c>
      <c r="K61" s="1" t="n">
        <v>70.91</v>
      </c>
      <c r="L61" s="1" t="n">
        <v>84.87</v>
      </c>
      <c r="M61" s="1" t="n">
        <v>80.51</v>
      </c>
      <c r="N61" s="1" t="n">
        <v>63.69</v>
      </c>
      <c r="O61" s="1" t="n">
        <v>55.75</v>
      </c>
      <c r="P61" s="1" t="n">
        <v>46.4</v>
      </c>
      <c r="Q61" s="1" t="n">
        <v>61.94</v>
      </c>
      <c r="R61" s="1" t="n">
        <v>15.88</v>
      </c>
    </row>
    <row r="62" customFormat="false" ht="15" hidden="false" customHeight="false" outlineLevel="0" collapsed="false">
      <c r="A62" s="3" t="n">
        <v>3</v>
      </c>
      <c r="B62" s="1" t="n">
        <v>88.1</v>
      </c>
      <c r="C62" s="1" t="n">
        <v>82.4</v>
      </c>
      <c r="D62" s="1" t="n">
        <v>78.85</v>
      </c>
      <c r="E62" s="1" t="n">
        <v>76.38</v>
      </c>
      <c r="F62" s="1" t="n">
        <v>77.49</v>
      </c>
      <c r="G62" s="1" t="n">
        <v>69.96</v>
      </c>
      <c r="H62" s="1" t="n">
        <v>72.1</v>
      </c>
      <c r="I62" s="1" t="n">
        <v>91.02</v>
      </c>
      <c r="J62" s="1" t="n">
        <v>91.06</v>
      </c>
      <c r="K62" s="1" t="n">
        <v>88.68</v>
      </c>
      <c r="L62" s="1" t="n">
        <v>75.75</v>
      </c>
      <c r="M62" s="1" t="n">
        <v>76.3</v>
      </c>
      <c r="N62" s="1" t="n">
        <v>83.21</v>
      </c>
      <c r="O62" s="1" t="n">
        <v>90.67</v>
      </c>
      <c r="P62" s="1" t="n">
        <v>75.89</v>
      </c>
      <c r="Q62" s="1" t="n">
        <v>81.19</v>
      </c>
      <c r="R62" s="1" t="n">
        <v>16.21</v>
      </c>
    </row>
    <row r="63" customFormat="false" ht="15" hidden="false" customHeight="false" outlineLevel="0" collapsed="false">
      <c r="A63" s="3" t="n">
        <v>37</v>
      </c>
      <c r="B63" s="1" t="n">
        <v>95.92</v>
      </c>
      <c r="C63" s="1" t="n">
        <v>129.75</v>
      </c>
      <c r="D63" s="1" t="n">
        <v>126.89</v>
      </c>
      <c r="E63" s="1" t="n">
        <v>123.35</v>
      </c>
      <c r="F63" s="1" t="n">
        <v>200.92</v>
      </c>
      <c r="G63" s="1" t="n">
        <v>166.32</v>
      </c>
      <c r="H63" s="1" t="n">
        <v>110.1</v>
      </c>
      <c r="I63" s="1" t="n">
        <v>123.25</v>
      </c>
      <c r="J63" s="1" t="n">
        <v>97.94</v>
      </c>
      <c r="K63" s="1" t="n">
        <v>92.13</v>
      </c>
      <c r="L63" s="1" t="n">
        <v>106.82</v>
      </c>
      <c r="M63" s="1" t="n">
        <v>133.39</v>
      </c>
      <c r="N63" s="1" t="n">
        <v>144.59</v>
      </c>
      <c r="O63" s="1" t="n">
        <v>95.28</v>
      </c>
      <c r="P63" s="1" t="n">
        <v>120.21</v>
      </c>
      <c r="Q63" s="1" t="n">
        <v>124.46</v>
      </c>
      <c r="R63" s="1" t="n">
        <v>16.22</v>
      </c>
    </row>
    <row r="64" customFormat="false" ht="15" hidden="false" customHeight="false" outlineLevel="0" collapsed="false">
      <c r="A64" s="3" t="n">
        <v>2</v>
      </c>
      <c r="B64" s="1" t="n">
        <v>78.44</v>
      </c>
      <c r="C64" s="1" t="n">
        <v>77.06</v>
      </c>
      <c r="D64" s="1" t="n">
        <v>70.89</v>
      </c>
      <c r="E64" s="1" t="n">
        <v>71.66</v>
      </c>
      <c r="F64" s="1" t="n">
        <v>80.27</v>
      </c>
      <c r="G64" s="1" t="n">
        <v>70.36</v>
      </c>
      <c r="H64" s="1" t="n">
        <v>84.03</v>
      </c>
      <c r="I64" s="1" t="n">
        <v>72.16</v>
      </c>
      <c r="J64" s="1" t="n">
        <v>72.93</v>
      </c>
      <c r="K64" s="1" t="n">
        <v>75.31</v>
      </c>
      <c r="L64" s="1" t="n">
        <v>76.18</v>
      </c>
      <c r="M64" s="1" t="n">
        <v>81.04</v>
      </c>
      <c r="N64" s="1" t="n">
        <v>78.85</v>
      </c>
      <c r="O64" s="1" t="n">
        <v>89.29</v>
      </c>
      <c r="P64" s="1" t="n">
        <v>75.26</v>
      </c>
      <c r="Q64" s="1" t="n">
        <v>76.92</v>
      </c>
      <c r="R64" s="1" t="n">
        <v>16.41</v>
      </c>
    </row>
    <row r="65" customFormat="false" ht="15" hidden="false" customHeight="false" outlineLevel="0" collapsed="false">
      <c r="A65" s="3" t="n">
        <v>36</v>
      </c>
      <c r="B65" s="1" t="n">
        <v>84.73</v>
      </c>
      <c r="C65" s="1" t="n">
        <v>103.06</v>
      </c>
      <c r="D65" s="1" t="n">
        <v>113.09</v>
      </c>
      <c r="E65" s="1" t="n">
        <v>117.43</v>
      </c>
      <c r="F65" s="1" t="n">
        <v>77.06</v>
      </c>
      <c r="G65" s="1" t="n">
        <v>141.22</v>
      </c>
      <c r="H65" s="1" t="n">
        <v>112.53</v>
      </c>
      <c r="I65" s="1" t="n">
        <v>184.16</v>
      </c>
      <c r="J65" s="1" t="n">
        <v>169.01</v>
      </c>
      <c r="K65" s="1" t="n">
        <v>136.2</v>
      </c>
      <c r="L65" s="1" t="n">
        <v>144.07</v>
      </c>
      <c r="M65" s="1" t="n">
        <v>122.24</v>
      </c>
      <c r="N65" s="1" t="n">
        <v>144.38</v>
      </c>
      <c r="O65" s="1" t="n">
        <v>132.71</v>
      </c>
      <c r="P65" s="1" t="n">
        <v>182.41</v>
      </c>
      <c r="Q65" s="1" t="n">
        <v>130.95</v>
      </c>
      <c r="R65" s="1" t="n">
        <v>16.43</v>
      </c>
    </row>
    <row r="66" customFormat="false" ht="15" hidden="false" customHeight="false" outlineLevel="0" collapsed="false">
      <c r="A66" s="3" t="n">
        <v>95</v>
      </c>
      <c r="B66" s="1" t="n">
        <v>50.41</v>
      </c>
      <c r="C66" s="1" t="n">
        <v>60.61</v>
      </c>
      <c r="D66" s="1" t="n">
        <v>77.98</v>
      </c>
      <c r="E66" s="1" t="n">
        <v>95.66</v>
      </c>
      <c r="F66" s="1" t="n">
        <v>94.04</v>
      </c>
      <c r="G66" s="1" t="n">
        <v>77.3</v>
      </c>
      <c r="H66" s="1" t="n">
        <v>111.1</v>
      </c>
      <c r="I66" s="1" t="n">
        <v>91.83</v>
      </c>
      <c r="J66" s="1" t="n">
        <v>110.64</v>
      </c>
      <c r="K66" s="1" t="n">
        <v>73.67</v>
      </c>
      <c r="L66" s="1" t="n">
        <v>125.51</v>
      </c>
      <c r="M66" s="1" t="n">
        <v>70.14</v>
      </c>
      <c r="N66" s="1" t="n">
        <v>67.62</v>
      </c>
      <c r="O66" s="1" t="n">
        <v>138.39</v>
      </c>
      <c r="P66" s="1" t="n">
        <v>76.62</v>
      </c>
      <c r="Q66" s="1" t="n">
        <v>88.1</v>
      </c>
      <c r="R66" s="1" t="n">
        <v>16.59</v>
      </c>
    </row>
    <row r="67" customFormat="false" ht="15" hidden="false" customHeight="false" outlineLevel="0" collapsed="false">
      <c r="A67" s="3" t="n">
        <v>81</v>
      </c>
      <c r="B67" s="1" t="n">
        <v>67.96</v>
      </c>
      <c r="C67" s="1" t="n">
        <v>71.34</v>
      </c>
      <c r="D67" s="1" t="n">
        <v>89.14</v>
      </c>
      <c r="E67" s="1" t="n">
        <v>65.23</v>
      </c>
      <c r="F67" s="1" t="n">
        <v>55.76</v>
      </c>
      <c r="G67" s="1" t="n">
        <v>71.91</v>
      </c>
      <c r="H67" s="1" t="n">
        <v>77.32</v>
      </c>
      <c r="I67" s="1" t="n">
        <v>84.78</v>
      </c>
      <c r="J67" s="1" t="n">
        <v>90.56</v>
      </c>
      <c r="K67" s="1" t="n">
        <v>74.58</v>
      </c>
      <c r="L67" s="1" t="n">
        <v>70.44</v>
      </c>
      <c r="M67" s="1" t="n">
        <v>93.38</v>
      </c>
      <c r="N67" s="1" t="n">
        <v>115.09</v>
      </c>
      <c r="O67" s="1" t="n">
        <v>73.19</v>
      </c>
      <c r="P67" s="1" t="n">
        <v>103.92</v>
      </c>
      <c r="Q67" s="1" t="n">
        <v>80.31</v>
      </c>
      <c r="R67" s="1" t="n">
        <v>16.61</v>
      </c>
    </row>
    <row r="68" customFormat="false" ht="15" hidden="false" customHeight="false" outlineLevel="0" collapsed="false">
      <c r="A68" s="3" t="n">
        <v>51</v>
      </c>
      <c r="B68" s="1" t="n">
        <v>18.96</v>
      </c>
      <c r="C68" s="1" t="n">
        <v>31.92</v>
      </c>
      <c r="D68" s="1" t="n">
        <v>51.08</v>
      </c>
      <c r="E68" s="1" t="n">
        <v>39.47</v>
      </c>
      <c r="F68" s="1" t="n">
        <v>55.51</v>
      </c>
      <c r="G68" s="1" t="n">
        <v>54.97</v>
      </c>
      <c r="H68" s="1" t="n">
        <v>46.61</v>
      </c>
      <c r="I68" s="1" t="n">
        <v>58.05</v>
      </c>
      <c r="J68" s="1" t="n">
        <v>72.89</v>
      </c>
      <c r="K68" s="1" t="n">
        <v>75.21</v>
      </c>
      <c r="L68" s="1" t="n">
        <v>52.72</v>
      </c>
      <c r="M68" s="1" t="n">
        <v>63.16</v>
      </c>
      <c r="N68" s="1" t="n">
        <v>85.35</v>
      </c>
      <c r="O68" s="1" t="n">
        <v>69.65</v>
      </c>
      <c r="P68" s="1" t="n">
        <v>77.24</v>
      </c>
      <c r="Q68" s="1" t="n">
        <v>56.85</v>
      </c>
      <c r="R68" s="1" t="n">
        <v>16.63</v>
      </c>
    </row>
    <row r="69" customFormat="false" ht="15" hidden="false" customHeight="false" outlineLevel="0" collapsed="false">
      <c r="A69" s="3" t="n">
        <v>102</v>
      </c>
      <c r="B69" s="1" t="n">
        <v>90.68</v>
      </c>
      <c r="C69" s="1" t="n">
        <v>115.9</v>
      </c>
      <c r="D69" s="1" t="n">
        <v>105.05</v>
      </c>
      <c r="E69" s="1" t="n">
        <v>133.45</v>
      </c>
      <c r="F69" s="1" t="n">
        <v>119.36</v>
      </c>
      <c r="G69" s="1" t="n">
        <v>102.43</v>
      </c>
      <c r="H69" s="1" t="n">
        <v>141.19</v>
      </c>
      <c r="I69" s="1" t="n">
        <v>115</v>
      </c>
      <c r="J69" s="1" t="n">
        <v>89.46</v>
      </c>
      <c r="K69" s="1" t="n">
        <v>58.91</v>
      </c>
      <c r="L69" s="1" t="n">
        <v>89.7</v>
      </c>
      <c r="M69" s="1" t="n">
        <v>64.59</v>
      </c>
      <c r="N69" s="1" t="n">
        <v>88.37</v>
      </c>
      <c r="O69" s="1" t="n">
        <v>133.02</v>
      </c>
      <c r="P69" s="1" t="n">
        <v>65.58</v>
      </c>
      <c r="Q69" s="1" t="n">
        <v>100.85</v>
      </c>
      <c r="R69" s="1" t="n">
        <v>16.72</v>
      </c>
    </row>
    <row r="70" customFormat="false" ht="15" hidden="false" customHeight="false" outlineLevel="0" collapsed="false">
      <c r="A70" s="3" t="n">
        <v>87</v>
      </c>
      <c r="B70" s="1" t="n">
        <v>83.23</v>
      </c>
      <c r="C70" s="1" t="n">
        <v>77.66</v>
      </c>
      <c r="D70" s="1" t="n">
        <v>59.19</v>
      </c>
      <c r="E70" s="1" t="n">
        <v>121.19</v>
      </c>
      <c r="F70" s="1" t="n">
        <v>88.39</v>
      </c>
      <c r="G70" s="1" t="n">
        <v>83.74</v>
      </c>
      <c r="H70" s="1" t="n">
        <v>117.37</v>
      </c>
      <c r="I70" s="1" t="n">
        <v>111.8</v>
      </c>
      <c r="J70" s="1" t="n">
        <v>114.43</v>
      </c>
      <c r="K70" s="1" t="n">
        <v>71.95</v>
      </c>
      <c r="L70" s="1" t="n">
        <v>49.42</v>
      </c>
      <c r="M70" s="1" t="n">
        <v>49.22</v>
      </c>
      <c r="N70" s="1" t="n">
        <v>70.12</v>
      </c>
      <c r="O70" s="1" t="n">
        <v>76.53</v>
      </c>
      <c r="P70" s="1" t="n">
        <v>135.37</v>
      </c>
      <c r="Q70" s="1" t="n">
        <v>87.31</v>
      </c>
      <c r="R70" s="1" t="n">
        <v>16.8</v>
      </c>
    </row>
    <row r="71" customFormat="false" ht="15" hidden="false" customHeight="false" outlineLevel="0" collapsed="false">
      <c r="A71" s="3" t="n">
        <v>97</v>
      </c>
      <c r="B71" s="1" t="n">
        <v>110.66</v>
      </c>
      <c r="C71" s="1" t="n">
        <v>182.67</v>
      </c>
      <c r="D71" s="1" t="n">
        <v>130.93</v>
      </c>
      <c r="E71" s="1" t="n">
        <v>103.32</v>
      </c>
      <c r="F71" s="1" t="n">
        <v>73.68</v>
      </c>
      <c r="G71" s="1" t="n">
        <v>59.75</v>
      </c>
      <c r="H71" s="1" t="n">
        <v>117.64</v>
      </c>
      <c r="I71" s="1" t="n">
        <v>117.17</v>
      </c>
      <c r="J71" s="1" t="n">
        <v>132.76</v>
      </c>
      <c r="K71" s="1" t="n">
        <v>126.35</v>
      </c>
      <c r="L71" s="1" t="n">
        <v>192.78</v>
      </c>
      <c r="M71" s="1" t="n">
        <v>123.68</v>
      </c>
      <c r="N71" s="1" t="n">
        <v>133.63</v>
      </c>
      <c r="O71" s="1" t="n">
        <v>144.31</v>
      </c>
      <c r="P71" s="1" t="n">
        <v>140.9</v>
      </c>
      <c r="Q71" s="1" t="n">
        <v>126.02</v>
      </c>
      <c r="R71" s="1" t="n">
        <v>16.94</v>
      </c>
    </row>
    <row r="72" customFormat="false" ht="15" hidden="false" customHeight="false" outlineLevel="0" collapsed="false">
      <c r="A72" s="3" t="n">
        <v>25</v>
      </c>
      <c r="B72" s="1" t="n">
        <v>47.11</v>
      </c>
      <c r="C72" s="1" t="n">
        <v>55.33</v>
      </c>
      <c r="D72" s="1" t="n">
        <v>56.61</v>
      </c>
      <c r="E72" s="1" t="n">
        <v>47.7</v>
      </c>
      <c r="F72" s="1" t="n">
        <v>70.66</v>
      </c>
      <c r="G72" s="1" t="n">
        <v>82.7</v>
      </c>
      <c r="H72" s="1" t="n">
        <v>64.54</v>
      </c>
      <c r="I72" s="1" t="n">
        <v>75.81</v>
      </c>
      <c r="J72" s="1" t="n">
        <v>48.06</v>
      </c>
      <c r="K72" s="1" t="n">
        <v>67.8</v>
      </c>
      <c r="L72" s="1" t="n">
        <v>51.84</v>
      </c>
      <c r="M72" s="1" t="n">
        <v>63.98</v>
      </c>
      <c r="N72" s="1" t="n">
        <v>93.14</v>
      </c>
      <c r="O72" s="1" t="n">
        <v>67.64</v>
      </c>
      <c r="P72" s="1" t="n">
        <v>60.32</v>
      </c>
      <c r="Q72" s="1" t="n">
        <v>63.55</v>
      </c>
      <c r="R72" s="1" t="n">
        <v>17.1</v>
      </c>
    </row>
    <row r="73" customFormat="false" ht="15" hidden="false" customHeight="false" outlineLevel="0" collapsed="false">
      <c r="A73" s="3" t="n">
        <v>101</v>
      </c>
      <c r="B73" s="1" t="n">
        <v>115.54</v>
      </c>
      <c r="C73" s="1" t="n">
        <v>76.73</v>
      </c>
      <c r="D73" s="1" t="n">
        <v>119.58</v>
      </c>
      <c r="E73" s="1" t="n">
        <v>85.85</v>
      </c>
      <c r="F73" s="1" t="n">
        <v>61.19</v>
      </c>
      <c r="G73" s="1" t="n">
        <v>99.05</v>
      </c>
      <c r="H73" s="1" t="n">
        <v>122.52</v>
      </c>
      <c r="I73" s="1" t="n">
        <v>149.97</v>
      </c>
      <c r="J73" s="1" t="n">
        <v>61.79</v>
      </c>
      <c r="K73" s="1" t="n">
        <v>131.53</v>
      </c>
      <c r="L73" s="1" t="n">
        <v>144.14</v>
      </c>
      <c r="M73" s="1" t="n">
        <v>98.07</v>
      </c>
      <c r="N73" s="1" t="n">
        <v>83.22</v>
      </c>
      <c r="O73" s="1" t="n">
        <v>112.65</v>
      </c>
      <c r="P73" s="1" t="n">
        <v>168.17</v>
      </c>
      <c r="Q73" s="1" t="n">
        <v>108.67</v>
      </c>
      <c r="R73" s="1" t="n">
        <v>17.13</v>
      </c>
    </row>
    <row r="74" customFormat="false" ht="15" hidden="false" customHeight="false" outlineLevel="0" collapsed="false">
      <c r="A74" s="3" t="n">
        <v>92</v>
      </c>
      <c r="B74" s="1" t="n">
        <v>46.59</v>
      </c>
      <c r="C74" s="1" t="n">
        <v>94.93</v>
      </c>
      <c r="D74" s="1" t="n">
        <v>74.63</v>
      </c>
      <c r="E74" s="1" t="n">
        <v>106.28</v>
      </c>
      <c r="F74" s="1" t="n">
        <v>93.16</v>
      </c>
      <c r="G74" s="1" t="n">
        <v>124.28</v>
      </c>
      <c r="H74" s="1" t="n">
        <v>119.78</v>
      </c>
      <c r="I74" s="1" t="n">
        <v>112.81</v>
      </c>
      <c r="J74" s="1" t="n">
        <v>66.3</v>
      </c>
      <c r="K74" s="1" t="n">
        <v>101.84</v>
      </c>
      <c r="L74" s="1" t="n">
        <v>119.06</v>
      </c>
      <c r="M74" s="1" t="n">
        <v>132.06</v>
      </c>
      <c r="N74" s="1" t="n">
        <v>56.52</v>
      </c>
      <c r="O74" s="1" t="n">
        <v>78.88</v>
      </c>
      <c r="P74" s="1" t="n">
        <v>118.23</v>
      </c>
      <c r="Q74" s="1" t="n">
        <v>96.36</v>
      </c>
      <c r="R74" s="1" t="n">
        <v>17.39</v>
      </c>
    </row>
    <row r="75" customFormat="false" ht="15" hidden="false" customHeight="false" outlineLevel="0" collapsed="false">
      <c r="A75" s="3" t="n">
        <v>103</v>
      </c>
      <c r="B75" s="1" t="n">
        <v>79.61</v>
      </c>
      <c r="C75" s="1" t="n">
        <v>68.32</v>
      </c>
      <c r="D75" s="1" t="n">
        <v>83.54</v>
      </c>
      <c r="E75" s="1" t="n">
        <v>153.78</v>
      </c>
      <c r="F75" s="1" t="n">
        <v>119.78</v>
      </c>
      <c r="G75" s="1" t="n">
        <v>148.88</v>
      </c>
      <c r="H75" s="1" t="n">
        <v>106.49</v>
      </c>
      <c r="I75" s="1" t="n">
        <v>90.92</v>
      </c>
      <c r="J75" s="1" t="n">
        <v>102.16</v>
      </c>
      <c r="K75" s="1" t="n">
        <v>74.91</v>
      </c>
      <c r="L75" s="1" t="n">
        <v>97.14</v>
      </c>
      <c r="M75" s="1" t="n">
        <v>105.76</v>
      </c>
      <c r="N75" s="1" t="n">
        <v>187.4</v>
      </c>
      <c r="O75" s="1" t="n">
        <v>186.34</v>
      </c>
      <c r="P75" s="1" t="n">
        <v>106.41</v>
      </c>
      <c r="Q75" s="1" t="n">
        <v>114.1</v>
      </c>
      <c r="R75" s="1" t="n">
        <v>17.48</v>
      </c>
    </row>
    <row r="76" customFormat="false" ht="15" hidden="false" customHeight="false" outlineLevel="0" collapsed="false">
      <c r="A76" s="3" t="n">
        <v>7</v>
      </c>
      <c r="B76" s="1" t="n">
        <v>60.79</v>
      </c>
      <c r="C76" s="1" t="n">
        <v>65.77</v>
      </c>
      <c r="D76" s="1" t="n">
        <v>81.22</v>
      </c>
      <c r="E76" s="1" t="n">
        <v>59.95</v>
      </c>
      <c r="F76" s="1" t="n">
        <v>47.57</v>
      </c>
      <c r="G76" s="1" t="n">
        <v>71.79</v>
      </c>
      <c r="H76" s="1" t="n">
        <v>53.56</v>
      </c>
      <c r="I76" s="1" t="n">
        <v>77.5</v>
      </c>
      <c r="J76" s="1" t="n">
        <v>62.31</v>
      </c>
      <c r="K76" s="1" t="n">
        <v>50.49</v>
      </c>
      <c r="L76" s="1" t="n">
        <v>53.33</v>
      </c>
      <c r="M76" s="1" t="n">
        <v>71.66</v>
      </c>
      <c r="N76" s="1" t="n">
        <v>61.05</v>
      </c>
      <c r="O76" s="1" t="n">
        <v>61.74</v>
      </c>
      <c r="P76" s="1" t="n">
        <v>68.8</v>
      </c>
      <c r="Q76" s="1" t="n">
        <v>63.17</v>
      </c>
      <c r="R76" s="1" t="n">
        <v>17.57</v>
      </c>
    </row>
    <row r="77" customFormat="false" ht="15" hidden="false" customHeight="false" outlineLevel="0" collapsed="false">
      <c r="A77" s="3" t="n">
        <v>104</v>
      </c>
      <c r="B77" s="1" t="n">
        <v>98.04</v>
      </c>
      <c r="C77" s="1" t="n">
        <v>76.56</v>
      </c>
      <c r="D77" s="1" t="n">
        <v>132.71</v>
      </c>
      <c r="E77" s="1" t="n">
        <v>114.48</v>
      </c>
      <c r="F77" s="1" t="n">
        <v>119.41</v>
      </c>
      <c r="G77" s="1" t="n">
        <v>73.66</v>
      </c>
      <c r="H77" s="1" t="n">
        <v>71.67</v>
      </c>
      <c r="I77" s="1" t="n">
        <v>133.58</v>
      </c>
      <c r="J77" s="1" t="n">
        <v>143.87</v>
      </c>
      <c r="K77" s="1" t="n">
        <v>63.01</v>
      </c>
      <c r="L77" s="1" t="n">
        <v>59.75</v>
      </c>
      <c r="M77" s="1" t="n">
        <v>109.59</v>
      </c>
      <c r="N77" s="1" t="n">
        <v>84.78</v>
      </c>
      <c r="O77" s="1" t="n">
        <v>93.55</v>
      </c>
      <c r="P77" s="1" t="n">
        <v>99.82</v>
      </c>
      <c r="Q77" s="1" t="n">
        <v>98.3</v>
      </c>
      <c r="R77" s="1" t="n">
        <v>17.66</v>
      </c>
    </row>
    <row r="78" customFormat="false" ht="15" hidden="false" customHeight="false" outlineLevel="0" collapsed="false">
      <c r="A78" s="3" t="n">
        <v>24</v>
      </c>
      <c r="B78" s="1" t="n">
        <v>68.68</v>
      </c>
      <c r="C78" s="1" t="n">
        <v>40.96</v>
      </c>
      <c r="D78" s="1" t="n">
        <v>48.52</v>
      </c>
      <c r="E78" s="1" t="n">
        <v>45.64</v>
      </c>
      <c r="F78" s="1" t="n">
        <v>54.07</v>
      </c>
      <c r="G78" s="1" t="n">
        <v>59.43</v>
      </c>
      <c r="H78" s="1" t="n">
        <v>67.62</v>
      </c>
      <c r="I78" s="1" t="n">
        <v>51.79</v>
      </c>
      <c r="J78" s="1" t="n">
        <v>70.43</v>
      </c>
      <c r="K78" s="1" t="n">
        <v>53.54</v>
      </c>
      <c r="L78" s="1" t="n">
        <v>77.25</v>
      </c>
      <c r="M78" s="1" t="n">
        <v>52.38</v>
      </c>
      <c r="N78" s="1" t="n">
        <v>61.16</v>
      </c>
      <c r="O78" s="1" t="n">
        <v>83.21</v>
      </c>
      <c r="P78" s="1" t="n">
        <v>74.05</v>
      </c>
      <c r="Q78" s="1" t="n">
        <v>60.58</v>
      </c>
      <c r="R78" s="1" t="n">
        <v>17.77</v>
      </c>
    </row>
    <row r="79" customFormat="false" ht="15" hidden="false" customHeight="false" outlineLevel="0" collapsed="false">
      <c r="A79" s="3" t="n">
        <v>73</v>
      </c>
      <c r="B79" s="1" t="n">
        <v>65.67</v>
      </c>
      <c r="C79" s="1" t="n">
        <v>83.17</v>
      </c>
      <c r="D79" s="1" t="n">
        <v>96.38</v>
      </c>
      <c r="E79" s="1" t="n">
        <v>63.68</v>
      </c>
      <c r="F79" s="1" t="n">
        <v>93.91</v>
      </c>
      <c r="G79" s="1" t="n">
        <v>103.28</v>
      </c>
      <c r="H79" s="1" t="n">
        <v>63.41</v>
      </c>
      <c r="I79" s="1" t="n">
        <v>99.1</v>
      </c>
      <c r="J79" s="1" t="n">
        <v>124.63</v>
      </c>
      <c r="K79" s="1" t="n">
        <v>142.93</v>
      </c>
      <c r="L79" s="1" t="n">
        <v>66.58</v>
      </c>
      <c r="M79" s="1" t="n">
        <v>113.61</v>
      </c>
      <c r="N79" s="1" t="n">
        <v>109.73</v>
      </c>
      <c r="O79" s="1" t="n">
        <v>60.04</v>
      </c>
      <c r="P79" s="1" t="n">
        <v>58.64</v>
      </c>
      <c r="Q79" s="1" t="n">
        <v>89.65</v>
      </c>
      <c r="R79" s="1" t="n">
        <v>17.83</v>
      </c>
    </row>
    <row r="80" customFormat="false" ht="15" hidden="false" customHeight="false" outlineLevel="0" collapsed="false">
      <c r="A80" s="3" t="n">
        <v>98</v>
      </c>
      <c r="B80" s="1" t="n">
        <v>77.22</v>
      </c>
      <c r="C80" s="1" t="n">
        <v>83.81</v>
      </c>
      <c r="D80" s="1" t="n">
        <v>89.15</v>
      </c>
      <c r="E80" s="1" t="n">
        <v>101.23</v>
      </c>
      <c r="F80" s="1" t="n">
        <v>121.77</v>
      </c>
      <c r="G80" s="1" t="n">
        <v>137.35</v>
      </c>
      <c r="H80" s="1" t="n">
        <v>82.21</v>
      </c>
      <c r="I80" s="1" t="n">
        <v>152.73</v>
      </c>
      <c r="J80" s="1" t="n">
        <v>107.26</v>
      </c>
      <c r="K80" s="1" t="n">
        <v>112.46</v>
      </c>
      <c r="L80" s="1" t="n">
        <v>97.93</v>
      </c>
      <c r="M80" s="1" t="n">
        <v>121.54</v>
      </c>
      <c r="N80" s="1" t="n">
        <v>64.91</v>
      </c>
      <c r="O80" s="1" t="n">
        <v>88.24</v>
      </c>
      <c r="P80" s="1" t="n">
        <v>109.27</v>
      </c>
      <c r="Q80" s="1" t="n">
        <v>103.14</v>
      </c>
      <c r="R80" s="1" t="n">
        <v>17.92</v>
      </c>
    </row>
    <row r="81" customFormat="false" ht="15" hidden="false" customHeight="false" outlineLevel="0" collapsed="false">
      <c r="A81" s="3" t="n">
        <v>74</v>
      </c>
      <c r="B81" s="1" t="n">
        <v>83.68</v>
      </c>
      <c r="C81" s="1" t="n">
        <v>98.33</v>
      </c>
      <c r="D81" s="1" t="n">
        <v>85.36</v>
      </c>
      <c r="E81" s="1" t="n">
        <v>66.57</v>
      </c>
      <c r="F81" s="1" t="n">
        <v>86.72</v>
      </c>
      <c r="G81" s="1" t="n">
        <v>102.2</v>
      </c>
      <c r="H81" s="1" t="n">
        <v>67.61</v>
      </c>
      <c r="I81" s="1" t="n">
        <v>123.32</v>
      </c>
      <c r="J81" s="1" t="n">
        <v>106.11</v>
      </c>
      <c r="K81" s="1" t="n">
        <v>121.42</v>
      </c>
      <c r="L81" s="1" t="n">
        <v>112.38</v>
      </c>
      <c r="M81" s="1" t="n">
        <v>124.88</v>
      </c>
      <c r="N81" s="1" t="n">
        <v>141.52</v>
      </c>
      <c r="O81" s="1" t="n">
        <v>89.53</v>
      </c>
      <c r="P81" s="1" t="n">
        <v>88.21</v>
      </c>
      <c r="Q81" s="1" t="n">
        <v>99.86</v>
      </c>
      <c r="R81" s="1" t="n">
        <v>17.94</v>
      </c>
    </row>
    <row r="82" customFormat="false" ht="15" hidden="false" customHeight="false" outlineLevel="0" collapsed="false">
      <c r="A82" s="3" t="n">
        <v>55</v>
      </c>
      <c r="B82" s="1" t="n">
        <v>26.3</v>
      </c>
      <c r="C82" s="1" t="n">
        <v>40.16</v>
      </c>
      <c r="D82" s="1" t="n">
        <v>53.01</v>
      </c>
      <c r="E82" s="1" t="n">
        <v>66.09</v>
      </c>
      <c r="F82" s="1" t="n">
        <v>68.1</v>
      </c>
      <c r="G82" s="1" t="n">
        <v>114.84</v>
      </c>
      <c r="H82" s="1" t="n">
        <v>61.49</v>
      </c>
      <c r="I82" s="1" t="n">
        <v>95.29</v>
      </c>
      <c r="J82" s="1" t="n">
        <v>97.81</v>
      </c>
      <c r="K82" s="1" t="n">
        <v>64.91</v>
      </c>
      <c r="L82" s="1" t="n">
        <v>87.85</v>
      </c>
      <c r="M82" s="1" t="n">
        <v>60.33</v>
      </c>
      <c r="N82" s="1" t="n">
        <v>94.03</v>
      </c>
      <c r="O82" s="1" t="n">
        <v>63</v>
      </c>
      <c r="P82" s="1" t="n">
        <v>81.58</v>
      </c>
      <c r="Q82" s="1" t="n">
        <v>71.65</v>
      </c>
      <c r="R82" s="1" t="n">
        <v>18.03</v>
      </c>
    </row>
    <row r="83" customFormat="false" ht="15" hidden="false" customHeight="false" outlineLevel="0" collapsed="false">
      <c r="A83" s="3" t="n">
        <v>85</v>
      </c>
      <c r="B83" s="1" t="n">
        <v>69.09</v>
      </c>
      <c r="C83" s="1" t="n">
        <v>99.63</v>
      </c>
      <c r="D83" s="1" t="n">
        <v>115.71</v>
      </c>
      <c r="E83" s="1" t="n">
        <v>86.65</v>
      </c>
      <c r="F83" s="1" t="n">
        <v>86.61</v>
      </c>
      <c r="G83" s="1" t="n">
        <v>91.51</v>
      </c>
      <c r="H83" s="1" t="n">
        <v>90.02</v>
      </c>
      <c r="I83" s="1" t="n">
        <v>117.25</v>
      </c>
      <c r="J83" s="1" t="n">
        <v>62.09</v>
      </c>
      <c r="K83" s="1" t="n">
        <v>128.35</v>
      </c>
      <c r="L83" s="1" t="n">
        <v>70.17</v>
      </c>
      <c r="M83" s="1" t="n">
        <v>148.53</v>
      </c>
      <c r="N83" s="1" t="n">
        <v>108.62</v>
      </c>
      <c r="O83" s="1" t="n">
        <v>127.07</v>
      </c>
      <c r="P83" s="1" t="n">
        <v>59.2</v>
      </c>
      <c r="Q83" s="1" t="n">
        <v>97.37</v>
      </c>
      <c r="R83" s="1" t="n">
        <v>18.03</v>
      </c>
    </row>
    <row r="84" customFormat="false" ht="15" hidden="false" customHeight="false" outlineLevel="0" collapsed="false">
      <c r="A84" s="3" t="n">
        <v>77</v>
      </c>
      <c r="B84" s="1" t="n">
        <v>87.01</v>
      </c>
      <c r="C84" s="1" t="n">
        <v>96.23</v>
      </c>
      <c r="D84" s="1" t="n">
        <v>81.76</v>
      </c>
      <c r="E84" s="1" t="n">
        <v>60.04</v>
      </c>
      <c r="F84" s="1" t="n">
        <v>57.04</v>
      </c>
      <c r="G84" s="1" t="n">
        <v>123.29</v>
      </c>
      <c r="H84" s="1" t="n">
        <v>104.01</v>
      </c>
      <c r="I84" s="1" t="n">
        <v>56.01</v>
      </c>
      <c r="J84" s="1" t="n">
        <v>90.87</v>
      </c>
      <c r="K84" s="1" t="n">
        <v>86.75</v>
      </c>
      <c r="L84" s="1" t="n">
        <v>56.27</v>
      </c>
      <c r="M84" s="1" t="n">
        <v>113.38</v>
      </c>
      <c r="N84" s="1" t="n">
        <v>66.9</v>
      </c>
      <c r="O84" s="1" t="n">
        <v>61.19</v>
      </c>
      <c r="P84" s="1" t="n">
        <v>77.96</v>
      </c>
      <c r="Q84" s="1" t="n">
        <v>81.25</v>
      </c>
      <c r="R84" s="1" t="n">
        <v>18.07</v>
      </c>
    </row>
    <row r="85" customFormat="false" ht="15" hidden="false" customHeight="false" outlineLevel="0" collapsed="false">
      <c r="A85" s="3" t="n">
        <v>60</v>
      </c>
      <c r="B85" s="1" t="n">
        <v>50.53</v>
      </c>
      <c r="C85" s="1" t="n">
        <v>62.12</v>
      </c>
      <c r="D85" s="1" t="n">
        <v>51.89</v>
      </c>
      <c r="E85" s="1" t="n">
        <v>71.73</v>
      </c>
      <c r="F85" s="1" t="n">
        <v>84.81</v>
      </c>
      <c r="G85" s="1" t="n">
        <v>57.04</v>
      </c>
      <c r="H85" s="1" t="n">
        <v>84.17</v>
      </c>
      <c r="I85" s="1" t="n">
        <v>90.52</v>
      </c>
      <c r="J85" s="1" t="n">
        <v>70</v>
      </c>
      <c r="K85" s="1" t="n">
        <v>68.84</v>
      </c>
      <c r="L85" s="1" t="n">
        <v>108.63</v>
      </c>
      <c r="M85" s="1" t="n">
        <v>92.19</v>
      </c>
      <c r="N85" s="1" t="n">
        <v>80.18</v>
      </c>
      <c r="O85" s="1" t="n">
        <v>112.89</v>
      </c>
      <c r="P85" s="1" t="n">
        <v>149.61</v>
      </c>
      <c r="Q85" s="1" t="n">
        <v>82.34</v>
      </c>
      <c r="R85" s="1" t="n">
        <v>18.1</v>
      </c>
    </row>
    <row r="86" customFormat="false" ht="15" hidden="false" customHeight="false" outlineLevel="0" collapsed="false">
      <c r="A86" s="3" t="n">
        <v>109</v>
      </c>
      <c r="B86" s="1" t="n">
        <v>115.31</v>
      </c>
      <c r="C86" s="1" t="n">
        <v>150.19</v>
      </c>
      <c r="D86" s="1" t="n">
        <v>149.44</v>
      </c>
      <c r="E86" s="1" t="n">
        <v>73.26</v>
      </c>
      <c r="F86" s="1" t="n">
        <v>145.15</v>
      </c>
      <c r="G86" s="1" t="n">
        <v>83.71</v>
      </c>
      <c r="H86" s="1" t="n">
        <v>97.66</v>
      </c>
      <c r="I86" s="1" t="n">
        <v>90.32</v>
      </c>
      <c r="J86" s="1" t="n">
        <v>103.21</v>
      </c>
      <c r="K86" s="1" t="n">
        <v>143.47</v>
      </c>
      <c r="L86" s="1" t="n">
        <v>73.26</v>
      </c>
      <c r="M86" s="1" t="n">
        <v>119.56</v>
      </c>
      <c r="N86" s="1" t="n">
        <v>98.34</v>
      </c>
      <c r="O86" s="1" t="n">
        <v>107.75</v>
      </c>
      <c r="P86" s="1" t="n">
        <v>144.4</v>
      </c>
      <c r="Q86" s="1" t="n">
        <v>112.84</v>
      </c>
      <c r="R86" s="1" t="n">
        <v>18.17</v>
      </c>
    </row>
    <row r="87" customFormat="false" ht="15" hidden="false" customHeight="false" outlineLevel="0" collapsed="false">
      <c r="A87" s="3" t="n">
        <v>106</v>
      </c>
      <c r="B87" s="1" t="n">
        <v>109.54</v>
      </c>
      <c r="C87" s="1" t="n">
        <v>113.98</v>
      </c>
      <c r="D87" s="1" t="n">
        <v>125.8</v>
      </c>
      <c r="E87" s="1" t="n">
        <v>132.58</v>
      </c>
      <c r="F87" s="1" t="n">
        <v>133.13</v>
      </c>
      <c r="G87" s="1" t="n">
        <v>110.12</v>
      </c>
      <c r="H87" s="1" t="n">
        <v>63.96</v>
      </c>
      <c r="I87" s="1" t="n">
        <v>91.51</v>
      </c>
      <c r="J87" s="1" t="n">
        <v>70.91</v>
      </c>
      <c r="K87" s="1" t="n">
        <v>128.14</v>
      </c>
      <c r="L87" s="1" t="n">
        <v>70.9</v>
      </c>
      <c r="M87" s="1" t="n">
        <v>119.46</v>
      </c>
      <c r="N87" s="1" t="n">
        <v>130.72</v>
      </c>
      <c r="O87" s="1" t="n">
        <v>104.03</v>
      </c>
      <c r="P87" s="1" t="n">
        <v>118.59</v>
      </c>
      <c r="Q87" s="1" t="n">
        <v>108.22</v>
      </c>
      <c r="R87" s="1" t="n">
        <v>18.19</v>
      </c>
    </row>
    <row r="88" customFormat="false" ht="15" hidden="false" customHeight="false" outlineLevel="0" collapsed="false">
      <c r="A88" s="3" t="n">
        <v>110</v>
      </c>
      <c r="B88" s="1" t="n">
        <v>48.4</v>
      </c>
      <c r="C88" s="1" t="n">
        <v>106.64</v>
      </c>
      <c r="D88" s="1" t="n">
        <v>95.4</v>
      </c>
      <c r="E88" s="1" t="n">
        <v>115.82</v>
      </c>
      <c r="F88" s="1" t="n">
        <v>65.57</v>
      </c>
      <c r="G88" s="1" t="n">
        <v>74.49</v>
      </c>
      <c r="H88" s="1" t="n">
        <v>119.61</v>
      </c>
      <c r="I88" s="1" t="n">
        <v>137.57</v>
      </c>
      <c r="J88" s="1" t="n">
        <v>93.45</v>
      </c>
      <c r="K88" s="1" t="n">
        <v>61.5</v>
      </c>
      <c r="L88" s="1" t="n">
        <v>109.36</v>
      </c>
      <c r="M88" s="1" t="n">
        <v>80.27</v>
      </c>
      <c r="N88" s="1" t="n">
        <v>85.62</v>
      </c>
      <c r="O88" s="1" t="n">
        <v>75.33</v>
      </c>
      <c r="P88" s="1" t="n">
        <v>161.74</v>
      </c>
      <c r="Q88" s="1" t="n">
        <v>98.74</v>
      </c>
      <c r="R88" s="1" t="n">
        <v>18.19</v>
      </c>
    </row>
    <row r="89" customFormat="false" ht="15" hidden="false" customHeight="false" outlineLevel="0" collapsed="false">
      <c r="A89" s="3" t="n">
        <v>75</v>
      </c>
      <c r="B89" s="1" t="n">
        <v>123.78</v>
      </c>
      <c r="C89" s="1" t="n">
        <v>80.26</v>
      </c>
      <c r="D89" s="1" t="n">
        <v>80.26</v>
      </c>
      <c r="E89" s="1" t="n">
        <v>72.07</v>
      </c>
      <c r="F89" s="1" t="n">
        <v>102.18</v>
      </c>
      <c r="G89" s="1" t="n">
        <v>110.08</v>
      </c>
      <c r="H89" s="1" t="n">
        <v>107.33</v>
      </c>
      <c r="I89" s="1" t="n">
        <v>115.28</v>
      </c>
      <c r="J89" s="1" t="n">
        <v>137.01</v>
      </c>
      <c r="K89" s="1" t="n">
        <v>115.37</v>
      </c>
      <c r="L89" s="1" t="n">
        <v>111.15</v>
      </c>
      <c r="M89" s="1" t="n">
        <v>112.98</v>
      </c>
      <c r="N89" s="1" t="n">
        <v>94.77</v>
      </c>
      <c r="O89" s="1" t="n">
        <v>85.29</v>
      </c>
      <c r="P89" s="1" t="n">
        <v>135.31</v>
      </c>
      <c r="Q89" s="1" t="n">
        <v>105.54</v>
      </c>
      <c r="R89" s="1" t="n">
        <v>18.47</v>
      </c>
    </row>
    <row r="90" customFormat="false" ht="15" hidden="false" customHeight="false" outlineLevel="0" collapsed="false">
      <c r="A90" s="3" t="n">
        <v>80</v>
      </c>
      <c r="B90" s="1" t="n">
        <v>55.46</v>
      </c>
      <c r="C90" s="1" t="n">
        <v>80.93</v>
      </c>
      <c r="D90" s="1" t="n">
        <v>73.98</v>
      </c>
      <c r="E90" s="1" t="n">
        <v>65.56</v>
      </c>
      <c r="F90" s="1" t="n">
        <v>58.21</v>
      </c>
      <c r="G90" s="1" t="n">
        <v>105.94</v>
      </c>
      <c r="H90" s="1" t="n">
        <v>121.1</v>
      </c>
      <c r="I90" s="1" t="n">
        <v>97.98</v>
      </c>
      <c r="J90" s="1" t="n">
        <v>104.52</v>
      </c>
      <c r="K90" s="1" t="n">
        <v>60.98</v>
      </c>
      <c r="L90" s="1" t="n">
        <v>124.6</v>
      </c>
      <c r="M90" s="1" t="n">
        <v>61.79</v>
      </c>
      <c r="N90" s="1" t="n">
        <v>61.2</v>
      </c>
      <c r="O90" s="1" t="n">
        <v>63.01</v>
      </c>
      <c r="P90" s="1" t="n">
        <v>80.09</v>
      </c>
      <c r="Q90" s="1" t="n">
        <v>81.02</v>
      </c>
      <c r="R90" s="1" t="n">
        <v>18.56</v>
      </c>
    </row>
    <row r="91" customFormat="false" ht="15" hidden="false" customHeight="false" outlineLevel="0" collapsed="false">
      <c r="A91" s="3" t="n">
        <v>71</v>
      </c>
      <c r="B91" s="1" t="n">
        <v>33.89</v>
      </c>
      <c r="C91" s="1" t="n">
        <v>51.79</v>
      </c>
      <c r="D91" s="1" t="n">
        <v>37.85</v>
      </c>
      <c r="E91" s="1" t="n">
        <v>70.15</v>
      </c>
      <c r="F91" s="1" t="n">
        <v>102.38</v>
      </c>
      <c r="G91" s="1" t="n">
        <v>89.58</v>
      </c>
      <c r="H91" s="1" t="n">
        <v>99.32</v>
      </c>
      <c r="I91" s="1" t="n">
        <v>57.18</v>
      </c>
      <c r="J91" s="1" t="n">
        <v>106.15</v>
      </c>
      <c r="K91" s="1" t="n">
        <v>111.18</v>
      </c>
      <c r="L91" s="1" t="n">
        <v>121.46</v>
      </c>
      <c r="M91" s="1" t="n">
        <v>90.32</v>
      </c>
      <c r="N91" s="1" t="n">
        <v>93.18</v>
      </c>
      <c r="O91" s="1" t="n">
        <v>102.18</v>
      </c>
      <c r="P91" s="1" t="n">
        <v>100.03</v>
      </c>
      <c r="Q91" s="1" t="n">
        <v>84.44</v>
      </c>
      <c r="R91" s="1" t="n">
        <v>18.62</v>
      </c>
    </row>
    <row r="92" customFormat="false" ht="15" hidden="false" customHeight="false" outlineLevel="0" collapsed="false">
      <c r="A92" s="3" t="n">
        <v>40</v>
      </c>
      <c r="B92" s="1" t="n">
        <v>71.28</v>
      </c>
      <c r="C92" s="1" t="n">
        <v>128.46</v>
      </c>
      <c r="D92" s="1" t="n">
        <v>109.22</v>
      </c>
      <c r="E92" s="1" t="n">
        <v>116.74</v>
      </c>
      <c r="F92" s="1" t="n">
        <v>74.08</v>
      </c>
      <c r="G92" s="1" t="n">
        <v>53.6</v>
      </c>
      <c r="H92" s="1" t="n">
        <v>59.53</v>
      </c>
      <c r="I92" s="1" t="n">
        <v>43.23</v>
      </c>
      <c r="J92" s="1" t="n">
        <v>85.29</v>
      </c>
      <c r="K92" s="1" t="n">
        <v>87.02</v>
      </c>
      <c r="L92" s="1" t="n">
        <v>67.87</v>
      </c>
      <c r="M92" s="1" t="n">
        <v>79.02</v>
      </c>
      <c r="N92" s="1" t="n">
        <v>56.2</v>
      </c>
      <c r="O92" s="1" t="n">
        <v>87.12</v>
      </c>
      <c r="P92" s="1" t="n">
        <v>99.1</v>
      </c>
      <c r="Q92" s="1" t="n">
        <v>81.18</v>
      </c>
      <c r="R92" s="1" t="n">
        <v>18.65</v>
      </c>
    </row>
    <row r="93" customFormat="false" ht="15" hidden="false" customHeight="false" outlineLevel="0" collapsed="false">
      <c r="A93" s="3" t="n">
        <v>86</v>
      </c>
      <c r="B93" s="1" t="n">
        <v>59.47</v>
      </c>
      <c r="C93" s="1" t="n">
        <v>106.41</v>
      </c>
      <c r="D93" s="1" t="n">
        <v>59.75</v>
      </c>
      <c r="E93" s="1" t="n">
        <v>60.61</v>
      </c>
      <c r="F93" s="1" t="n">
        <v>60.9</v>
      </c>
      <c r="G93" s="1" t="n">
        <v>98.1</v>
      </c>
      <c r="H93" s="1" t="n">
        <v>74.11</v>
      </c>
      <c r="I93" s="1" t="n">
        <v>95.31</v>
      </c>
      <c r="J93" s="1" t="n">
        <v>127.82</v>
      </c>
      <c r="K93" s="1" t="n">
        <v>85.07</v>
      </c>
      <c r="L93" s="1" t="n">
        <v>108.51</v>
      </c>
      <c r="M93" s="1" t="n">
        <v>105.18</v>
      </c>
      <c r="N93" s="1" t="n">
        <v>133.42</v>
      </c>
      <c r="O93" s="1" t="n">
        <v>91.54</v>
      </c>
      <c r="P93" s="1" t="n">
        <v>87.47</v>
      </c>
      <c r="Q93" s="1" t="n">
        <v>90.24</v>
      </c>
      <c r="R93" s="1" t="n">
        <v>18.68</v>
      </c>
    </row>
    <row r="94" customFormat="false" ht="15" hidden="false" customHeight="false" outlineLevel="0" collapsed="false">
      <c r="A94" s="3" t="n">
        <v>93</v>
      </c>
      <c r="B94" s="1" t="n">
        <v>82.43</v>
      </c>
      <c r="C94" s="1" t="n">
        <v>61.36</v>
      </c>
      <c r="D94" s="1" t="n">
        <v>80.97</v>
      </c>
      <c r="E94" s="1" t="n">
        <v>77.53</v>
      </c>
      <c r="F94" s="1" t="n">
        <v>94.65</v>
      </c>
      <c r="G94" s="1" t="n">
        <v>69.78</v>
      </c>
      <c r="H94" s="1" t="n">
        <v>119.64</v>
      </c>
      <c r="I94" s="1" t="n">
        <v>108.49</v>
      </c>
      <c r="J94" s="1" t="n">
        <v>139.92</v>
      </c>
      <c r="K94" s="1" t="n">
        <v>117.07</v>
      </c>
      <c r="L94" s="1" t="n">
        <v>149.44</v>
      </c>
      <c r="M94" s="1" t="n">
        <v>140.62</v>
      </c>
      <c r="N94" s="1" t="n">
        <v>95.42</v>
      </c>
      <c r="O94" s="1" t="n">
        <v>70.44</v>
      </c>
      <c r="P94" s="1" t="n">
        <v>146.95</v>
      </c>
      <c r="Q94" s="1" t="n">
        <v>103.65</v>
      </c>
      <c r="R94" s="1" t="n">
        <v>18.82</v>
      </c>
    </row>
    <row r="95" customFormat="false" ht="15" hidden="false" customHeight="false" outlineLevel="0" collapsed="false">
      <c r="A95" s="3" t="n">
        <v>56</v>
      </c>
      <c r="B95" s="1" t="n">
        <v>37.21</v>
      </c>
      <c r="C95" s="1" t="n">
        <v>43.14</v>
      </c>
      <c r="D95" s="1" t="n">
        <v>60.08</v>
      </c>
      <c r="E95" s="1" t="n">
        <v>35.6</v>
      </c>
      <c r="F95" s="1" t="n">
        <v>47.04</v>
      </c>
      <c r="G95" s="1" t="n">
        <v>127.63</v>
      </c>
      <c r="H95" s="1" t="n">
        <v>94.77</v>
      </c>
      <c r="I95" s="1" t="n">
        <v>133.47</v>
      </c>
      <c r="J95" s="1" t="n">
        <v>62.17</v>
      </c>
      <c r="K95" s="1" t="n">
        <v>54.3</v>
      </c>
      <c r="L95" s="1" t="n">
        <v>49.85</v>
      </c>
      <c r="M95" s="1" t="n">
        <v>57.31</v>
      </c>
      <c r="N95" s="1" t="n">
        <v>61.2</v>
      </c>
      <c r="O95" s="1" t="n">
        <v>153.38</v>
      </c>
      <c r="P95" s="1" t="n">
        <v>95.26</v>
      </c>
      <c r="Q95" s="1" t="n">
        <v>74.16</v>
      </c>
      <c r="R95" s="1" t="n">
        <v>19</v>
      </c>
    </row>
    <row r="96" customFormat="false" ht="15" hidden="false" customHeight="false" outlineLevel="0" collapsed="false">
      <c r="A96" s="3" t="n">
        <v>88</v>
      </c>
      <c r="B96" s="1" t="n">
        <v>80.14</v>
      </c>
      <c r="C96" s="1" t="n">
        <v>117.74</v>
      </c>
      <c r="D96" s="1" t="n">
        <v>122.62</v>
      </c>
      <c r="E96" s="1" t="n">
        <v>106.02</v>
      </c>
      <c r="F96" s="1" t="n">
        <v>111.65</v>
      </c>
      <c r="G96" s="1" t="n">
        <v>122.51</v>
      </c>
      <c r="H96" s="1" t="n">
        <v>110.18</v>
      </c>
      <c r="I96" s="1" t="n">
        <v>86.92</v>
      </c>
      <c r="J96" s="1" t="n">
        <v>73.26</v>
      </c>
      <c r="K96" s="1" t="n">
        <v>147.62</v>
      </c>
      <c r="L96" s="1" t="n">
        <v>115.77</v>
      </c>
      <c r="M96" s="1" t="n">
        <v>69.79</v>
      </c>
      <c r="N96" s="1" t="n">
        <v>124.1</v>
      </c>
      <c r="O96" s="1" t="n">
        <v>150.18</v>
      </c>
      <c r="P96" s="1" t="n">
        <v>101.94</v>
      </c>
      <c r="Q96" s="1" t="n">
        <v>109.36</v>
      </c>
      <c r="R96" s="1" t="n">
        <v>19</v>
      </c>
    </row>
    <row r="97" customFormat="false" ht="15" hidden="false" customHeight="false" outlineLevel="0" collapsed="false">
      <c r="A97" s="3" t="n">
        <v>94</v>
      </c>
      <c r="B97" s="1" t="n">
        <v>82.54</v>
      </c>
      <c r="C97" s="1" t="n">
        <v>93.62</v>
      </c>
      <c r="D97" s="1" t="n">
        <v>102.88</v>
      </c>
      <c r="E97" s="1" t="n">
        <v>97.6</v>
      </c>
      <c r="F97" s="1" t="n">
        <v>78.34</v>
      </c>
      <c r="G97" s="1" t="n">
        <v>111.17</v>
      </c>
      <c r="H97" s="1" t="n">
        <v>114.36</v>
      </c>
      <c r="I97" s="1" t="n">
        <v>105.1</v>
      </c>
      <c r="J97" s="1" t="n">
        <v>83.93</v>
      </c>
      <c r="K97" s="1" t="n">
        <v>89.74</v>
      </c>
      <c r="L97" s="1" t="n">
        <v>118.33</v>
      </c>
      <c r="M97" s="1" t="n">
        <v>120.3</v>
      </c>
      <c r="N97" s="1" t="n">
        <v>137.17</v>
      </c>
      <c r="O97" s="1" t="n">
        <v>121.67</v>
      </c>
      <c r="P97" s="1" t="n">
        <v>99.72</v>
      </c>
      <c r="Q97" s="1" t="n">
        <v>103.76</v>
      </c>
      <c r="R97" s="1" t="n">
        <v>19.34</v>
      </c>
    </row>
    <row r="98" customFormat="false" ht="15" hidden="false" customHeight="false" outlineLevel="0" collapsed="false">
      <c r="A98" s="3" t="n">
        <v>78</v>
      </c>
      <c r="B98" s="1" t="n">
        <v>61.29</v>
      </c>
      <c r="C98" s="1" t="n">
        <v>94.23</v>
      </c>
      <c r="D98" s="1" t="n">
        <v>73.88</v>
      </c>
      <c r="E98" s="1" t="n">
        <v>64.26</v>
      </c>
      <c r="F98" s="1" t="n">
        <v>111.66</v>
      </c>
      <c r="G98" s="1" t="n">
        <v>64.91</v>
      </c>
      <c r="H98" s="1" t="n">
        <v>157.45</v>
      </c>
      <c r="I98" s="1" t="n">
        <v>131.59</v>
      </c>
      <c r="J98" s="1" t="n">
        <v>104.22</v>
      </c>
      <c r="K98" s="1" t="n">
        <v>65.57</v>
      </c>
      <c r="L98" s="1" t="n">
        <v>72.85</v>
      </c>
      <c r="M98" s="1" t="n">
        <v>176.15</v>
      </c>
      <c r="N98" s="1" t="n">
        <v>88.59</v>
      </c>
      <c r="O98" s="1" t="n">
        <v>102.18</v>
      </c>
      <c r="P98" s="1" t="n">
        <v>119.92</v>
      </c>
      <c r="Q98" s="1" t="n">
        <v>99.25</v>
      </c>
      <c r="R98" s="1" t="n">
        <v>19.38</v>
      </c>
    </row>
    <row r="99" customFormat="false" ht="15" hidden="false" customHeight="false" outlineLevel="0" collapsed="false">
      <c r="A99" s="3" t="n">
        <v>105</v>
      </c>
      <c r="B99" s="1" t="n">
        <v>134.08</v>
      </c>
      <c r="C99" s="1" t="n">
        <v>105.68</v>
      </c>
      <c r="D99" s="1" t="n">
        <v>141.57</v>
      </c>
      <c r="E99" s="1" t="n">
        <v>105.86</v>
      </c>
      <c r="F99" s="1" t="n">
        <v>109.66</v>
      </c>
      <c r="G99" s="1" t="n">
        <v>115.46</v>
      </c>
      <c r="H99" s="1" t="n">
        <v>124.39</v>
      </c>
      <c r="I99" s="1" t="n">
        <v>175.62</v>
      </c>
      <c r="J99" s="1" t="n">
        <v>93.3</v>
      </c>
      <c r="K99" s="1" t="n">
        <v>79.46</v>
      </c>
      <c r="L99" s="1" t="n">
        <v>97.93</v>
      </c>
      <c r="M99" s="1" t="n">
        <v>95.92</v>
      </c>
      <c r="N99" s="1" t="n">
        <v>110.95</v>
      </c>
      <c r="O99" s="1" t="n">
        <v>127.32</v>
      </c>
      <c r="P99" s="1" t="n">
        <v>132.21</v>
      </c>
      <c r="Q99" s="1" t="n">
        <v>116.63</v>
      </c>
      <c r="R99" s="1" t="n">
        <v>19.44</v>
      </c>
    </row>
    <row r="100" customFormat="false" ht="15" hidden="false" customHeight="false" outlineLevel="0" collapsed="false">
      <c r="A100" s="3" t="n">
        <v>84</v>
      </c>
      <c r="B100" s="1" t="n">
        <v>97.34</v>
      </c>
      <c r="C100" s="1" t="n">
        <v>62.1</v>
      </c>
      <c r="D100" s="1" t="n">
        <v>75.33</v>
      </c>
      <c r="E100" s="1" t="n">
        <v>81.74</v>
      </c>
      <c r="F100" s="1" t="n">
        <v>105.13</v>
      </c>
      <c r="G100" s="1" t="n">
        <v>130.8</v>
      </c>
      <c r="H100" s="1" t="n">
        <v>66.92</v>
      </c>
      <c r="I100" s="1" t="n">
        <v>95.65</v>
      </c>
      <c r="J100" s="1" t="n">
        <v>166.19</v>
      </c>
      <c r="K100" s="1" t="n">
        <v>138.67</v>
      </c>
      <c r="L100" s="1" t="n">
        <v>111.87</v>
      </c>
      <c r="M100" s="1" t="n">
        <v>136.03</v>
      </c>
      <c r="N100" s="1" t="n">
        <v>111.45</v>
      </c>
      <c r="O100" s="1" t="n">
        <v>158.09</v>
      </c>
      <c r="P100" s="1" t="n">
        <v>71.29</v>
      </c>
      <c r="Q100" s="1" t="n">
        <v>107.24</v>
      </c>
      <c r="R100" s="1" t="n">
        <v>19.68</v>
      </c>
    </row>
    <row r="101" customFormat="false" ht="15" hidden="false" customHeight="false" outlineLevel="0" collapsed="false">
      <c r="A101" s="3" t="n">
        <v>108</v>
      </c>
      <c r="B101" s="1" t="n">
        <v>84.2</v>
      </c>
      <c r="C101" s="1" t="n">
        <v>71.29</v>
      </c>
      <c r="D101" s="1" t="n">
        <v>70.53</v>
      </c>
      <c r="E101" s="1" t="n">
        <v>116.13</v>
      </c>
      <c r="F101" s="1" t="n">
        <v>108.46</v>
      </c>
      <c r="G101" s="1" t="n">
        <v>99.27</v>
      </c>
      <c r="H101" s="1" t="n">
        <v>74.49</v>
      </c>
      <c r="I101" s="1" t="n">
        <v>96.4</v>
      </c>
      <c r="J101" s="1" t="n">
        <v>89.75</v>
      </c>
      <c r="K101" s="1" t="n">
        <v>72.75</v>
      </c>
      <c r="L101" s="1" t="n">
        <v>136.51</v>
      </c>
      <c r="M101" s="1" t="n">
        <v>70.53</v>
      </c>
      <c r="N101" s="1" t="n">
        <v>183.05</v>
      </c>
      <c r="O101" s="1" t="n">
        <v>81.73</v>
      </c>
      <c r="P101" s="1" t="n">
        <v>89.37</v>
      </c>
      <c r="Q101" s="1" t="n">
        <v>96.3</v>
      </c>
      <c r="R101" s="1" t="n">
        <v>19.69</v>
      </c>
    </row>
    <row r="102" customFormat="false" ht="15" hidden="false" customHeight="false" outlineLevel="0" collapsed="false">
      <c r="A102" s="3" t="n">
        <v>100</v>
      </c>
      <c r="B102" s="1" t="n">
        <v>69.5</v>
      </c>
      <c r="C102" s="1" t="n">
        <v>113.55</v>
      </c>
      <c r="D102" s="1" t="n">
        <v>71.67</v>
      </c>
      <c r="E102" s="1" t="n">
        <v>92.91</v>
      </c>
      <c r="F102" s="1" t="n">
        <v>78.8</v>
      </c>
      <c r="G102" s="1" t="n">
        <v>68.7</v>
      </c>
      <c r="H102" s="1" t="n">
        <v>65.93</v>
      </c>
      <c r="I102" s="1" t="n">
        <v>165.97</v>
      </c>
      <c r="J102" s="1" t="n">
        <v>64.12</v>
      </c>
      <c r="K102" s="1" t="n">
        <v>72.87</v>
      </c>
      <c r="L102" s="1" t="n">
        <v>197.39</v>
      </c>
      <c r="M102" s="1" t="n">
        <v>175.98</v>
      </c>
      <c r="N102" s="1" t="n">
        <v>141.83</v>
      </c>
      <c r="O102" s="1" t="n">
        <v>123.35</v>
      </c>
      <c r="P102" s="1" t="n">
        <v>154.12</v>
      </c>
      <c r="Q102" s="1" t="n">
        <v>110.45</v>
      </c>
      <c r="R102" s="1" t="n">
        <v>19.81</v>
      </c>
    </row>
    <row r="103" customFormat="false" ht="15" hidden="false" customHeight="false" outlineLevel="0" collapsed="false">
      <c r="A103" s="3" t="n">
        <v>72</v>
      </c>
      <c r="B103" s="1" t="n">
        <v>71.51</v>
      </c>
      <c r="C103" s="1" t="n">
        <v>108.51</v>
      </c>
      <c r="D103" s="1" t="n">
        <v>89.83</v>
      </c>
      <c r="E103" s="1" t="n">
        <v>60.81</v>
      </c>
      <c r="F103" s="1" t="n">
        <v>58.59</v>
      </c>
      <c r="G103" s="1" t="n">
        <v>82.65</v>
      </c>
      <c r="H103" s="1" t="n">
        <v>98.2</v>
      </c>
      <c r="I103" s="1" t="n">
        <v>105.48</v>
      </c>
      <c r="J103" s="1" t="n">
        <v>89.17</v>
      </c>
      <c r="K103" s="1" t="n">
        <v>67.96</v>
      </c>
      <c r="L103" s="1" t="n">
        <v>119.82</v>
      </c>
      <c r="M103" s="1" t="n">
        <v>95.07</v>
      </c>
      <c r="N103" s="1" t="n">
        <v>105.74</v>
      </c>
      <c r="O103" s="1" t="n">
        <v>136.85</v>
      </c>
      <c r="P103" s="1" t="n">
        <v>142.98</v>
      </c>
      <c r="Q103" s="1" t="n">
        <v>95.54</v>
      </c>
      <c r="R103" s="1" t="n">
        <v>20.01</v>
      </c>
    </row>
    <row r="104" customFormat="false" ht="15" hidden="false" customHeight="false" outlineLevel="0" collapsed="false">
      <c r="A104" s="3" t="n">
        <v>79</v>
      </c>
      <c r="B104" s="1" t="n">
        <v>89.79</v>
      </c>
      <c r="C104" s="1" t="n">
        <v>115.66</v>
      </c>
      <c r="D104" s="1" t="n">
        <v>79.16</v>
      </c>
      <c r="E104" s="1" t="n">
        <v>139.84</v>
      </c>
      <c r="F104" s="1" t="n">
        <v>89.74</v>
      </c>
      <c r="G104" s="1" t="n">
        <v>121.02</v>
      </c>
      <c r="H104" s="1" t="n">
        <v>73.26</v>
      </c>
      <c r="I104" s="1" t="n">
        <v>93.36</v>
      </c>
      <c r="J104" s="1" t="n">
        <v>103.68</v>
      </c>
      <c r="K104" s="1" t="n">
        <v>105.11</v>
      </c>
      <c r="L104" s="1" t="n">
        <v>114.58</v>
      </c>
      <c r="M104" s="1" t="n">
        <v>117.21</v>
      </c>
      <c r="N104" s="1" t="n">
        <v>128.85</v>
      </c>
      <c r="O104" s="1" t="n">
        <v>116.57</v>
      </c>
      <c r="P104" s="1" t="n">
        <v>81.73</v>
      </c>
      <c r="Q104" s="1" t="n">
        <v>104.64</v>
      </c>
      <c r="R104" s="1" t="n">
        <v>20.29</v>
      </c>
    </row>
    <row r="105" customFormat="false" ht="15" hidden="false" customHeight="false" outlineLevel="0" collapsed="false">
      <c r="A105" s="3" t="n">
        <v>48</v>
      </c>
      <c r="B105" s="1" t="n">
        <v>45.87</v>
      </c>
      <c r="C105" s="1" t="n">
        <v>31.85</v>
      </c>
      <c r="D105" s="1" t="n">
        <v>44.81</v>
      </c>
      <c r="E105" s="1" t="n">
        <v>74.7</v>
      </c>
      <c r="F105" s="1" t="n">
        <v>77.09</v>
      </c>
      <c r="G105" s="1" t="n">
        <v>46.58</v>
      </c>
      <c r="H105" s="1" t="n">
        <v>62.86</v>
      </c>
      <c r="I105" s="1" t="n">
        <v>72.72</v>
      </c>
      <c r="J105" s="1" t="n">
        <v>54.89</v>
      </c>
      <c r="K105" s="1" t="n">
        <v>47.67</v>
      </c>
      <c r="L105" s="1" t="n">
        <v>61.14</v>
      </c>
      <c r="M105" s="1" t="n">
        <v>83.11</v>
      </c>
      <c r="N105" s="1" t="n">
        <v>100.18</v>
      </c>
      <c r="O105" s="1" t="n">
        <v>113.02</v>
      </c>
      <c r="P105" s="1" t="n">
        <v>78.87</v>
      </c>
      <c r="Q105" s="1" t="n">
        <v>66.36</v>
      </c>
      <c r="R105" s="1" t="n">
        <v>20.58</v>
      </c>
    </row>
    <row r="106" customFormat="false" ht="15" hidden="false" customHeight="false" outlineLevel="0" collapsed="false">
      <c r="A106" s="3" t="n">
        <v>65</v>
      </c>
      <c r="B106" s="1" t="n">
        <v>67.89</v>
      </c>
      <c r="C106" s="1" t="n">
        <v>63.32</v>
      </c>
      <c r="D106" s="1" t="n">
        <v>95.1</v>
      </c>
      <c r="E106" s="1" t="n">
        <v>107.61</v>
      </c>
      <c r="F106" s="1" t="n">
        <v>88.56</v>
      </c>
      <c r="G106" s="1" t="n">
        <v>111.22</v>
      </c>
      <c r="H106" s="1" t="n">
        <v>123.12</v>
      </c>
      <c r="I106" s="1" t="n">
        <v>159.78</v>
      </c>
      <c r="J106" s="1" t="n">
        <v>151.86</v>
      </c>
      <c r="K106" s="1" t="n">
        <v>108.97</v>
      </c>
      <c r="L106" s="1" t="n">
        <v>56.52</v>
      </c>
      <c r="M106" s="1" t="n">
        <v>63.32</v>
      </c>
      <c r="N106" s="1" t="n">
        <v>129.83</v>
      </c>
      <c r="O106" s="1" t="n">
        <v>114.5</v>
      </c>
      <c r="P106" s="1" t="n">
        <v>121.75</v>
      </c>
      <c r="Q106" s="1" t="n">
        <v>104.22</v>
      </c>
      <c r="R106" s="1" t="n">
        <v>20.63</v>
      </c>
    </row>
    <row r="107" customFormat="false" ht="15" hidden="false" customHeight="false" outlineLevel="0" collapsed="false">
      <c r="A107" s="3" t="n">
        <v>67</v>
      </c>
      <c r="B107" s="1" t="n">
        <v>93.18</v>
      </c>
      <c r="C107" s="1" t="n">
        <v>140.31</v>
      </c>
      <c r="D107" s="1" t="n">
        <v>133.83</v>
      </c>
      <c r="E107" s="1" t="n">
        <v>152.4</v>
      </c>
      <c r="F107" s="1" t="n">
        <v>117.27</v>
      </c>
      <c r="G107" s="1" t="n">
        <v>77.97</v>
      </c>
      <c r="H107" s="1" t="n">
        <v>153.09</v>
      </c>
      <c r="I107" s="1" t="n">
        <v>104.24</v>
      </c>
      <c r="J107" s="1" t="n">
        <v>99.95</v>
      </c>
      <c r="K107" s="1" t="n">
        <v>94.56</v>
      </c>
      <c r="L107" s="1" t="n">
        <v>93.29</v>
      </c>
      <c r="M107" s="1" t="n">
        <v>85.84</v>
      </c>
      <c r="N107" s="1" t="n">
        <v>83.22</v>
      </c>
      <c r="O107" s="1" t="n">
        <v>78.01</v>
      </c>
      <c r="P107" s="1" t="n">
        <v>77.51</v>
      </c>
      <c r="Q107" s="1" t="n">
        <v>105.64</v>
      </c>
      <c r="R107" s="1" t="n">
        <v>20.64</v>
      </c>
    </row>
    <row r="108" customFormat="false" ht="15" hidden="false" customHeight="false" outlineLevel="0" collapsed="false">
      <c r="A108" s="3" t="n">
        <v>68</v>
      </c>
      <c r="B108" s="1" t="n">
        <v>77.69</v>
      </c>
      <c r="C108" s="1" t="n">
        <v>63.95</v>
      </c>
      <c r="D108" s="1" t="n">
        <v>61.49</v>
      </c>
      <c r="E108" s="1" t="n">
        <v>82.72</v>
      </c>
      <c r="F108" s="1" t="n">
        <v>139.61</v>
      </c>
      <c r="G108" s="1" t="n">
        <v>121.78</v>
      </c>
      <c r="H108" s="1" t="n">
        <v>98.42</v>
      </c>
      <c r="I108" s="1" t="n">
        <v>169.03</v>
      </c>
      <c r="J108" s="1" t="n">
        <v>137.39</v>
      </c>
      <c r="K108" s="1" t="n">
        <v>62.69</v>
      </c>
      <c r="L108" s="1" t="n">
        <v>105.03</v>
      </c>
      <c r="M108" s="1" t="n">
        <v>104.53</v>
      </c>
      <c r="N108" s="1" t="n">
        <v>114.39</v>
      </c>
      <c r="O108" s="1" t="n">
        <v>81.14</v>
      </c>
      <c r="P108" s="1" t="n">
        <v>169.51</v>
      </c>
      <c r="Q108" s="1" t="n">
        <v>105.96</v>
      </c>
      <c r="R108" s="1" t="n">
        <v>20.69</v>
      </c>
    </row>
    <row r="109" customFormat="false" ht="15" hidden="false" customHeight="false" outlineLevel="0" collapsed="false">
      <c r="A109" s="3" t="n">
        <v>63</v>
      </c>
      <c r="B109" s="1" t="n">
        <v>50.88</v>
      </c>
      <c r="C109" s="1" t="n">
        <v>101.8</v>
      </c>
      <c r="D109" s="1" t="n">
        <v>59.19</v>
      </c>
      <c r="E109" s="1" t="n">
        <v>90.43</v>
      </c>
      <c r="F109" s="1" t="n">
        <v>120.18</v>
      </c>
      <c r="G109" s="1" t="n">
        <v>85.62</v>
      </c>
      <c r="H109" s="1" t="n">
        <v>132.67</v>
      </c>
      <c r="I109" s="1" t="n">
        <v>100.71</v>
      </c>
      <c r="J109" s="1" t="n">
        <v>107.55</v>
      </c>
      <c r="K109" s="1" t="n">
        <v>63.63</v>
      </c>
      <c r="L109" s="1" t="n">
        <v>107.94</v>
      </c>
      <c r="M109" s="1" t="n">
        <v>79.23</v>
      </c>
      <c r="N109" s="1" t="n">
        <v>122.06</v>
      </c>
      <c r="O109" s="1" t="n">
        <v>85.82</v>
      </c>
      <c r="P109" s="1" t="n">
        <v>77.48</v>
      </c>
      <c r="Q109" s="1" t="n">
        <v>92.35</v>
      </c>
      <c r="R109" s="1" t="n">
        <v>21.24</v>
      </c>
    </row>
    <row r="110" customFormat="false" ht="15" hidden="false" customHeight="false" outlineLevel="0" collapsed="false">
      <c r="A110" s="3" t="n">
        <v>66</v>
      </c>
      <c r="B110" s="1" t="n">
        <v>57.22</v>
      </c>
      <c r="C110" s="1" t="n">
        <v>90.81</v>
      </c>
      <c r="D110" s="1" t="n">
        <v>94.54</v>
      </c>
      <c r="E110" s="1" t="n">
        <v>97.85</v>
      </c>
      <c r="F110" s="1" t="n">
        <v>149.77</v>
      </c>
      <c r="G110" s="1" t="n">
        <v>142.7</v>
      </c>
      <c r="H110" s="1" t="n">
        <v>125.2</v>
      </c>
      <c r="I110" s="1" t="n">
        <v>150.91</v>
      </c>
      <c r="J110" s="1" t="n">
        <v>95.93</v>
      </c>
      <c r="K110" s="1" t="n">
        <v>117.92</v>
      </c>
      <c r="L110" s="1" t="n">
        <v>62.71</v>
      </c>
      <c r="M110" s="1" t="n">
        <v>76.19</v>
      </c>
      <c r="N110" s="1" t="n">
        <v>108.39</v>
      </c>
      <c r="O110" s="1" t="n">
        <v>61.8</v>
      </c>
      <c r="P110" s="1" t="n">
        <v>171.73</v>
      </c>
      <c r="Q110" s="1" t="n">
        <v>106.91</v>
      </c>
      <c r="R110" s="1" t="n">
        <v>22.13</v>
      </c>
    </row>
    <row r="111" customFormat="false" ht="15" hidden="false" customHeight="false" outlineLevel="0" collapsed="false">
      <c r="A111" s="3" t="n">
        <v>69</v>
      </c>
      <c r="B111" s="1" t="n">
        <v>44.88</v>
      </c>
      <c r="C111" s="1" t="n">
        <v>76.42</v>
      </c>
      <c r="D111" s="1" t="n">
        <v>63.62</v>
      </c>
      <c r="E111" s="1" t="n">
        <v>110.81</v>
      </c>
      <c r="F111" s="1" t="n">
        <v>72.86</v>
      </c>
      <c r="G111" s="1" t="n">
        <v>61.49</v>
      </c>
      <c r="H111" s="1" t="n">
        <v>91.89</v>
      </c>
      <c r="I111" s="1" t="n">
        <v>127.31</v>
      </c>
      <c r="J111" s="1" t="n">
        <v>98.02</v>
      </c>
      <c r="K111" s="1" t="n">
        <v>65.91</v>
      </c>
      <c r="L111" s="1" t="n">
        <v>150.62</v>
      </c>
      <c r="M111" s="1" t="n">
        <v>82.14</v>
      </c>
      <c r="N111" s="1" t="n">
        <v>74.08</v>
      </c>
      <c r="O111" s="1" t="n">
        <v>90.34</v>
      </c>
      <c r="P111" s="1" t="n">
        <v>112.6</v>
      </c>
      <c r="Q111" s="1" t="n">
        <v>88.2</v>
      </c>
      <c r="R111" s="1" t="n">
        <v>24.85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U11" activeCellId="0" sqref="U11"/>
    </sheetView>
  </sheetViews>
  <sheetFormatPr defaultColWidth="10.75390625" defaultRowHeight="15" zeroHeight="false" outlineLevelRow="0" outlineLevelCol="0"/>
  <cols>
    <col collapsed="false" customWidth="true" hidden="false" outlineLevel="0" max="1" min="1" style="2" width="11.43"/>
    <col collapsed="false" customWidth="true" hidden="false" outlineLevel="0" max="16" min="2" style="1" width="11.43"/>
    <col collapsed="false" customWidth="true" hidden="false" outlineLevel="0" max="18" min="17" style="1" width="12"/>
    <col collapsed="false" customWidth="true" hidden="false" outlineLevel="0" max="19" min="19" style="1" width="11.43"/>
    <col collapsed="false" customWidth="true" hidden="false" outlineLevel="0" max="20" min="20" style="0" width="12"/>
  </cols>
  <sheetData>
    <row r="1" s="6" customFormat="true" ht="15" hidden="false" customHeight="fals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27</v>
      </c>
      <c r="S1" s="2" t="s">
        <v>26</v>
      </c>
      <c r="T1" s="6" t="s">
        <v>22</v>
      </c>
      <c r="U1" s="6" t="s">
        <v>15</v>
      </c>
      <c r="V1" s="6" t="s">
        <v>23</v>
      </c>
    </row>
    <row r="2" customFormat="false" ht="15" hidden="false" customHeight="false" outlineLevel="0" collapsed="false">
      <c r="A2" s="2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P2" s="1" t="n">
        <v>55.58</v>
      </c>
      <c r="Q2" s="7" t="n">
        <f aca="false">AVERAGE(B2:P2)</f>
        <v>49.1085714285714</v>
      </c>
      <c r="R2" s="1" t="n">
        <v>29.36</v>
      </c>
      <c r="S2" s="1" t="n">
        <v>29.36</v>
      </c>
    </row>
    <row r="3" customFormat="false" ht="15" hidden="false" customHeight="false" outlineLevel="0" collapsed="false">
      <c r="A3" s="2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7" t="n">
        <f aca="false">AVERAGE(B3:P3)</f>
        <v>48.6686666666667</v>
      </c>
      <c r="R3" s="1" t="n">
        <v>30.24</v>
      </c>
      <c r="S3" s="1" t="n">
        <v>30.24</v>
      </c>
    </row>
    <row r="4" customFormat="false" ht="15" hidden="false" customHeight="false" outlineLevel="0" collapsed="false">
      <c r="A4" s="2" t="n">
        <v>10</v>
      </c>
      <c r="B4" s="1" t="n">
        <v>47.18</v>
      </c>
      <c r="C4" s="1" t="n">
        <v>63.07</v>
      </c>
      <c r="D4" s="1" t="n">
        <v>54.74</v>
      </c>
      <c r="E4" s="1" t="n">
        <v>65.54</v>
      </c>
      <c r="F4" s="1" t="n">
        <v>43.65</v>
      </c>
      <c r="G4" s="1" t="n">
        <v>47.12</v>
      </c>
      <c r="H4" s="1" t="n">
        <v>45.64</v>
      </c>
      <c r="I4" s="1" t="n">
        <v>48.53</v>
      </c>
      <c r="J4" s="1" t="n">
        <v>52.71</v>
      </c>
      <c r="K4" s="1" t="n">
        <v>67.16</v>
      </c>
      <c r="L4" s="1" t="n">
        <v>60.21</v>
      </c>
      <c r="M4" s="1" t="n">
        <v>67.77</v>
      </c>
      <c r="N4" s="1" t="n">
        <v>56.36</v>
      </c>
      <c r="O4" s="1" t="n">
        <v>52.49</v>
      </c>
      <c r="P4" s="1" t="n">
        <v>57</v>
      </c>
      <c r="Q4" s="7" t="n">
        <f aca="false">AVERAGE(B4:P4)</f>
        <v>55.278</v>
      </c>
      <c r="R4" s="1" t="n">
        <v>30.73</v>
      </c>
      <c r="S4" s="1" t="n">
        <v>30.73</v>
      </c>
    </row>
    <row r="5" customFormat="false" ht="15" hidden="false" customHeight="false" outlineLevel="0" collapsed="false">
      <c r="A5" s="2" t="n">
        <v>32</v>
      </c>
      <c r="B5" s="1" t="n">
        <v>57.59</v>
      </c>
      <c r="C5" s="1" t="n">
        <v>111.06</v>
      </c>
      <c r="D5" s="1" t="n">
        <v>65.56</v>
      </c>
      <c r="E5" s="1" t="n">
        <v>89.73</v>
      </c>
      <c r="F5" s="1" t="n">
        <v>107.82</v>
      </c>
      <c r="H5" s="1" t="n">
        <v>87.46</v>
      </c>
      <c r="I5" s="1" t="n">
        <v>102.76</v>
      </c>
      <c r="J5" s="1" t="n">
        <v>94.84</v>
      </c>
      <c r="K5" s="1" t="n">
        <v>97.89</v>
      </c>
      <c r="L5" s="1" t="n">
        <v>74.9</v>
      </c>
      <c r="M5" s="1" t="n">
        <v>76.62</v>
      </c>
      <c r="N5" s="1" t="n">
        <v>102.41</v>
      </c>
      <c r="O5" s="1" t="n">
        <v>84.84</v>
      </c>
      <c r="P5" s="1" t="n">
        <v>104</v>
      </c>
      <c r="Q5" s="7" t="n">
        <f aca="false">AVERAGE(B5:P5)</f>
        <v>89.82</v>
      </c>
      <c r="R5" s="1" t="n">
        <v>30.74</v>
      </c>
      <c r="S5" s="1" t="n">
        <v>30.74</v>
      </c>
    </row>
    <row r="6" customFormat="false" ht="15" hidden="false" customHeight="false" outlineLevel="0" collapsed="false">
      <c r="A6" s="2" t="n">
        <v>35</v>
      </c>
      <c r="B6" s="1" t="n">
        <v>53.58</v>
      </c>
      <c r="C6" s="1" t="n">
        <v>101.2</v>
      </c>
      <c r="D6" s="1" t="n">
        <v>71.68</v>
      </c>
      <c r="E6" s="1" t="n">
        <v>111.91</v>
      </c>
      <c r="F6" s="1" t="n">
        <v>70.5</v>
      </c>
      <c r="G6" s="1" t="n">
        <v>60.61</v>
      </c>
      <c r="H6" s="1" t="n">
        <v>74.71</v>
      </c>
      <c r="I6" s="1" t="n">
        <v>88.13</v>
      </c>
      <c r="J6" s="1" t="n">
        <v>136.68</v>
      </c>
      <c r="K6" s="1" t="n">
        <v>125.57</v>
      </c>
      <c r="L6" s="1" t="n">
        <v>110.56</v>
      </c>
      <c r="M6" s="1" t="n">
        <v>119.82</v>
      </c>
      <c r="N6" s="1" t="n">
        <v>70.91</v>
      </c>
      <c r="P6" s="1" t="n">
        <v>108.14</v>
      </c>
      <c r="Q6" s="7" t="n">
        <f aca="false">AVERAGE(B6:P6)</f>
        <v>93.1428571428571</v>
      </c>
      <c r="R6" s="1" t="n">
        <v>30.89</v>
      </c>
      <c r="S6" s="1" t="n">
        <v>30.89</v>
      </c>
      <c r="U6" s="8"/>
      <c r="V6" s="8"/>
    </row>
    <row r="7" customFormat="false" ht="15" hidden="false" customHeight="false" outlineLevel="0" collapsed="false">
      <c r="A7" s="2" t="n">
        <v>33</v>
      </c>
      <c r="B7" s="1" t="n">
        <v>65.24</v>
      </c>
      <c r="C7" s="1" t="n">
        <v>70.9</v>
      </c>
      <c r="D7" s="1" t="n">
        <v>104.21</v>
      </c>
      <c r="E7" s="1" t="n">
        <v>81.24</v>
      </c>
      <c r="F7" s="1" t="n">
        <v>87.49</v>
      </c>
      <c r="G7" s="1" t="n">
        <v>77.96</v>
      </c>
      <c r="H7" s="1" t="n">
        <v>105.22</v>
      </c>
      <c r="I7" s="1" t="n">
        <v>113.67</v>
      </c>
      <c r="J7" s="1" t="n">
        <v>85.82</v>
      </c>
      <c r="K7" s="1" t="n">
        <v>102.32</v>
      </c>
      <c r="M7" s="1" t="n">
        <v>96.86</v>
      </c>
      <c r="N7" s="1" t="n">
        <v>117.53</v>
      </c>
      <c r="O7" s="1" t="n">
        <v>79.8</v>
      </c>
      <c r="P7" s="1" t="n">
        <v>109.87</v>
      </c>
      <c r="Q7" s="7" t="n">
        <f aca="false">AVERAGE(B7:P7)</f>
        <v>92.7235714285714</v>
      </c>
      <c r="R7" s="1" t="n">
        <v>31.22</v>
      </c>
      <c r="S7" s="1" t="n">
        <v>31.22</v>
      </c>
    </row>
    <row r="8" customFormat="false" ht="15" hidden="false" customHeight="false" outlineLevel="0" collapsed="false">
      <c r="A8" s="2" t="n">
        <v>21</v>
      </c>
      <c r="B8" s="1" t="n">
        <v>37.72</v>
      </c>
      <c r="C8" s="1" t="n">
        <v>39.1</v>
      </c>
      <c r="D8" s="1" t="n">
        <v>34.47</v>
      </c>
      <c r="E8" s="1" t="n">
        <v>44.26</v>
      </c>
      <c r="F8" s="1" t="n">
        <v>27.78</v>
      </c>
      <c r="G8" s="1" t="n">
        <v>29.65</v>
      </c>
      <c r="H8" s="1" t="n">
        <v>56.74</v>
      </c>
      <c r="I8" s="1" t="n">
        <v>34.19</v>
      </c>
      <c r="J8" s="1" t="n">
        <v>50.77</v>
      </c>
      <c r="K8" s="1" t="n">
        <v>56.07</v>
      </c>
      <c r="L8" s="1" t="n">
        <v>44.96</v>
      </c>
      <c r="M8" s="1" t="n">
        <v>57.68</v>
      </c>
      <c r="N8" s="1" t="n">
        <v>47.12</v>
      </c>
      <c r="O8" s="1" t="n">
        <v>54.02</v>
      </c>
      <c r="P8" s="1" t="n">
        <v>49.44</v>
      </c>
      <c r="Q8" s="7" t="n">
        <f aca="false">AVERAGE(B8:P8)</f>
        <v>44.2646666666667</v>
      </c>
      <c r="R8" s="1" t="n">
        <v>31.31</v>
      </c>
      <c r="S8" s="1" t="n">
        <v>31.31</v>
      </c>
    </row>
    <row r="9" customFormat="false" ht="15" hidden="false" customHeight="false" outlineLevel="0" collapsed="false">
      <c r="A9" s="2" t="n">
        <v>1</v>
      </c>
      <c r="B9" s="1" t="n">
        <v>75.75</v>
      </c>
      <c r="C9" s="1" t="n">
        <v>86.91</v>
      </c>
      <c r="D9" s="1" t="n">
        <v>78.11</v>
      </c>
      <c r="E9" s="1" t="n">
        <v>66.39</v>
      </c>
      <c r="F9" s="1" t="n">
        <v>74.89</v>
      </c>
      <c r="G9" s="1" t="n">
        <v>82.55</v>
      </c>
      <c r="H9" s="1" t="n">
        <v>87.46</v>
      </c>
      <c r="I9" s="1" t="n">
        <v>70.52</v>
      </c>
      <c r="J9" s="1" t="n">
        <v>67.41</v>
      </c>
      <c r="K9" s="1" t="n">
        <v>73.24</v>
      </c>
      <c r="L9" s="1" t="n">
        <v>67.61</v>
      </c>
      <c r="M9" s="1" t="n">
        <v>87.29</v>
      </c>
      <c r="N9" s="1" t="n">
        <v>67.96</v>
      </c>
      <c r="O9" s="1" t="n">
        <v>93.91</v>
      </c>
      <c r="P9" s="1" t="n">
        <v>76.19</v>
      </c>
      <c r="Q9" s="7" t="n">
        <f aca="false">AVERAGE(B9:P9)</f>
        <v>77.0793333333333</v>
      </c>
      <c r="R9" s="1" t="n">
        <v>31.44</v>
      </c>
      <c r="S9" s="1" t="n">
        <v>31.44</v>
      </c>
    </row>
    <row r="10" customFormat="false" ht="15" hidden="false" customHeight="false" outlineLevel="0" collapsed="false">
      <c r="A10" s="2" t="n">
        <v>28</v>
      </c>
      <c r="B10" s="1" t="n">
        <v>35.05</v>
      </c>
      <c r="C10" s="1" t="n">
        <v>27.2</v>
      </c>
      <c r="D10" s="1" t="n">
        <v>62.33</v>
      </c>
      <c r="E10" s="1" t="n">
        <v>64.6</v>
      </c>
      <c r="F10" s="1" t="n">
        <v>59.87</v>
      </c>
      <c r="H10" s="1" t="n">
        <v>76.93</v>
      </c>
      <c r="I10" s="1" t="n">
        <v>40.46</v>
      </c>
      <c r="J10" s="1" t="n">
        <v>42.08</v>
      </c>
      <c r="K10" s="1" t="n">
        <v>55.19</v>
      </c>
      <c r="L10" s="1" t="n">
        <v>84.88</v>
      </c>
      <c r="M10" s="1" t="n">
        <v>67.34</v>
      </c>
      <c r="N10" s="1" t="n">
        <v>53.82</v>
      </c>
      <c r="O10" s="1" t="n">
        <v>52.27</v>
      </c>
      <c r="P10" s="1" t="n">
        <v>78.43</v>
      </c>
      <c r="Q10" s="7" t="n">
        <f aca="false">AVERAGE(B10:P10)</f>
        <v>57.175</v>
      </c>
      <c r="R10" s="1" t="n">
        <v>31.45</v>
      </c>
      <c r="S10" s="1" t="n">
        <v>31.45</v>
      </c>
    </row>
    <row r="11" customFormat="false" ht="15" hidden="false" customHeight="false" outlineLevel="0" collapsed="false">
      <c r="A11" s="2" t="n">
        <v>13</v>
      </c>
      <c r="B11" s="1" t="n">
        <v>44.03</v>
      </c>
      <c r="C11" s="1" t="n">
        <v>38.92</v>
      </c>
      <c r="D11" s="1" t="n">
        <v>43.08</v>
      </c>
      <c r="E11" s="1" t="n">
        <v>35.37</v>
      </c>
      <c r="F11" s="1" t="n">
        <v>46.58</v>
      </c>
      <c r="G11" s="1" t="n">
        <v>46.67</v>
      </c>
      <c r="H11" s="1" t="n">
        <v>56.53</v>
      </c>
      <c r="J11" s="1" t="n">
        <v>40.76</v>
      </c>
      <c r="K11" s="1" t="n">
        <v>35.12</v>
      </c>
      <c r="L11" s="1" t="n">
        <v>55.22</v>
      </c>
      <c r="M11" s="1" t="n">
        <v>39.8</v>
      </c>
      <c r="N11" s="1" t="n">
        <v>49.64</v>
      </c>
      <c r="O11" s="1" t="n">
        <v>54.32</v>
      </c>
      <c r="P11" s="1" t="n">
        <v>50.78</v>
      </c>
      <c r="Q11" s="7" t="n">
        <f aca="false">AVERAGE(B11:P11)</f>
        <v>45.4871428571429</v>
      </c>
      <c r="R11" s="1" t="n">
        <v>31.46</v>
      </c>
      <c r="S11" s="1" t="n">
        <v>31.46</v>
      </c>
      <c r="T11" s="4" t="n">
        <f aca="false">AVERAGE(S2:S11)</f>
        <v>30.884</v>
      </c>
      <c r="U11" s="8" t="n">
        <f aca="false">AVERAGE(B2:P11)</f>
        <v>65.0261111111111</v>
      </c>
      <c r="V11" s="8" t="n">
        <f aca="false">_xlfn.STDEV.S(B2:P11)</f>
        <v>23.6919353400139</v>
      </c>
    </row>
    <row r="12" customFormat="false" ht="15" hidden="false" customHeight="false" outlineLevel="0" collapsed="false">
      <c r="Q12" s="7"/>
      <c r="U12" s="8"/>
      <c r="V12" s="8"/>
    </row>
    <row r="13" customFormat="false" ht="15" hidden="false" customHeight="false" outlineLevel="0" collapsed="false">
      <c r="A13" s="2" t="n">
        <v>15</v>
      </c>
      <c r="B13" s="1" t="n">
        <v>45.1</v>
      </c>
      <c r="C13" s="1" t="n">
        <v>33.41</v>
      </c>
      <c r="D13" s="1" t="n">
        <v>29.6</v>
      </c>
      <c r="E13" s="1" t="n">
        <v>39.1</v>
      </c>
      <c r="F13" s="1" t="n">
        <v>44.25</v>
      </c>
      <c r="G13" s="1" t="n">
        <v>36.75</v>
      </c>
      <c r="H13" s="1" t="n">
        <v>37.32</v>
      </c>
      <c r="I13" s="1" t="n">
        <v>43.8</v>
      </c>
      <c r="J13" s="1" t="n">
        <v>46.64</v>
      </c>
      <c r="K13" s="1" t="n">
        <v>45.81</v>
      </c>
      <c r="L13" s="1" t="n">
        <v>32.12</v>
      </c>
      <c r="M13" s="1" t="n">
        <v>40.73</v>
      </c>
      <c r="N13" s="1" t="n">
        <v>37.78</v>
      </c>
      <c r="O13" s="1" t="n">
        <v>40.35</v>
      </c>
      <c r="P13" s="1" t="n">
        <v>34.15</v>
      </c>
      <c r="Q13" s="7" t="n">
        <f aca="false">AVERAGE(B13:P13)</f>
        <v>39.1273333333333</v>
      </c>
      <c r="R13" s="1" t="n">
        <v>31.7</v>
      </c>
      <c r="S13" s="1" t="n">
        <v>31.7</v>
      </c>
    </row>
    <row r="14" customFormat="false" ht="15" hidden="false" customHeight="false" outlineLevel="0" collapsed="false">
      <c r="A14" s="2" t="n">
        <v>29</v>
      </c>
      <c r="B14" s="1" t="n">
        <v>28.04</v>
      </c>
      <c r="C14" s="1" t="n">
        <v>34.58</v>
      </c>
      <c r="D14" s="1" t="n">
        <v>73.26</v>
      </c>
      <c r="F14" s="1" t="n">
        <v>67.96</v>
      </c>
      <c r="G14" s="1" t="n">
        <v>35.78</v>
      </c>
      <c r="H14" s="1" t="n">
        <v>31.9</v>
      </c>
      <c r="I14" s="1" t="n">
        <v>46.66</v>
      </c>
      <c r="J14" s="1" t="n">
        <v>49.31</v>
      </c>
      <c r="K14" s="1" t="n">
        <v>32.78</v>
      </c>
      <c r="L14" s="1" t="n">
        <v>46.48</v>
      </c>
      <c r="M14" s="1" t="n">
        <v>47.23</v>
      </c>
      <c r="N14" s="1" t="n">
        <v>63.29</v>
      </c>
      <c r="O14" s="1" t="n">
        <v>58.47</v>
      </c>
      <c r="P14" s="1" t="n">
        <v>51.32</v>
      </c>
      <c r="Q14" s="7" t="n">
        <f aca="false">AVERAGE(B14:P14)</f>
        <v>47.6471428571429</v>
      </c>
      <c r="R14" s="1" t="n">
        <v>31.76</v>
      </c>
      <c r="S14" s="1" t="n">
        <v>31.76</v>
      </c>
    </row>
    <row r="15" customFormat="false" ht="15" hidden="false" customHeight="false" outlineLevel="0" collapsed="false">
      <c r="A15" s="2" t="n">
        <v>38</v>
      </c>
      <c r="B15" s="1" t="n">
        <v>94.62</v>
      </c>
      <c r="C15" s="1" t="n">
        <v>88.43</v>
      </c>
      <c r="D15" s="1" t="n">
        <v>85.1</v>
      </c>
      <c r="E15" s="1" t="n">
        <v>103.77</v>
      </c>
      <c r="F15" s="1" t="n">
        <v>72.86</v>
      </c>
      <c r="G15" s="1" t="n">
        <v>84.68</v>
      </c>
      <c r="H15" s="1" t="n">
        <v>117.49</v>
      </c>
      <c r="I15" s="1" t="n">
        <v>118.14</v>
      </c>
      <c r="J15" s="1" t="n">
        <v>118.94</v>
      </c>
      <c r="K15" s="1" t="n">
        <v>123.83</v>
      </c>
      <c r="L15" s="1" t="n">
        <v>69.41</v>
      </c>
      <c r="M15" s="1" t="n">
        <v>115.48</v>
      </c>
      <c r="N15" s="1" t="n">
        <v>116.73</v>
      </c>
      <c r="O15" s="1" t="n">
        <v>87.26</v>
      </c>
      <c r="P15" s="1" t="n">
        <v>95.12</v>
      </c>
      <c r="Q15" s="7" t="n">
        <f aca="false">AVERAGE(B15:P15)</f>
        <v>99.4573333333333</v>
      </c>
      <c r="R15" s="1" t="n">
        <v>32.06</v>
      </c>
      <c r="S15" s="1" t="n">
        <v>32.06</v>
      </c>
    </row>
    <row r="16" customFormat="false" ht="15" hidden="false" customHeight="false" outlineLevel="0" collapsed="false">
      <c r="A16" s="2" t="n">
        <v>18</v>
      </c>
      <c r="B16" s="1" t="n">
        <v>38.81</v>
      </c>
      <c r="C16" s="1" t="n">
        <v>39.83</v>
      </c>
      <c r="D16" s="1" t="n">
        <v>45.53</v>
      </c>
      <c r="E16" s="1" t="n">
        <v>47.33</v>
      </c>
      <c r="F16" s="1" t="n">
        <v>38.85</v>
      </c>
      <c r="G16" s="1" t="n">
        <v>34.51</v>
      </c>
      <c r="H16" s="1" t="n">
        <v>36.09</v>
      </c>
      <c r="I16" s="1" t="n">
        <v>28.32</v>
      </c>
      <c r="J16" s="1" t="n">
        <v>24.86</v>
      </c>
      <c r="K16" s="1" t="n">
        <v>37.77</v>
      </c>
      <c r="L16" s="1" t="n">
        <v>45.85</v>
      </c>
      <c r="M16" s="1" t="n">
        <v>42.82</v>
      </c>
      <c r="N16" s="1" t="n">
        <v>38.29</v>
      </c>
      <c r="O16" s="1" t="n">
        <v>53.09</v>
      </c>
      <c r="P16" s="1" t="n">
        <v>32.57</v>
      </c>
      <c r="Q16" s="7" t="n">
        <f aca="false">AVERAGE(B16:P16)</f>
        <v>38.968</v>
      </c>
      <c r="R16" s="1" t="n">
        <v>32.23</v>
      </c>
      <c r="S16" s="1" t="n">
        <v>32.23</v>
      </c>
    </row>
    <row r="17" customFormat="false" ht="15" hidden="false" customHeight="false" outlineLevel="0" collapsed="false">
      <c r="A17" s="2" t="n">
        <v>27</v>
      </c>
      <c r="B17" s="1" t="n">
        <v>54.55</v>
      </c>
      <c r="C17" s="1" t="n">
        <v>70.73</v>
      </c>
      <c r="D17" s="1" t="n">
        <v>62.29</v>
      </c>
      <c r="E17" s="1" t="n">
        <v>72.45</v>
      </c>
      <c r="F17" s="1" t="n">
        <v>64.26</v>
      </c>
      <c r="G17" s="1" t="n">
        <v>91.11</v>
      </c>
      <c r="H17" s="1" t="n">
        <v>42.85</v>
      </c>
      <c r="I17" s="1" t="n">
        <v>98.87</v>
      </c>
      <c r="J17" s="1" t="n">
        <v>95.42</v>
      </c>
      <c r="K17" s="1" t="n">
        <v>77.32</v>
      </c>
      <c r="L17" s="1" t="n">
        <v>91.08</v>
      </c>
      <c r="M17" s="1" t="n">
        <v>88.34</v>
      </c>
      <c r="N17" s="1" t="n">
        <v>79.35</v>
      </c>
      <c r="O17" s="1" t="n">
        <v>59.2</v>
      </c>
      <c r="P17" s="1" t="n">
        <v>69.04</v>
      </c>
      <c r="Q17" s="7" t="n">
        <f aca="false">AVERAGE(B17:P17)</f>
        <v>74.4573333333333</v>
      </c>
      <c r="R17" s="1" t="n">
        <v>32.26</v>
      </c>
      <c r="S17" s="1" t="n">
        <v>32.26</v>
      </c>
      <c r="U17" s="8"/>
      <c r="V17" s="8"/>
    </row>
    <row r="18" customFormat="false" ht="15" hidden="false" customHeight="false" outlineLevel="0" collapsed="false">
      <c r="A18" s="2" t="n">
        <v>31</v>
      </c>
      <c r="C18" s="1" t="n">
        <v>55.74</v>
      </c>
      <c r="D18" s="1" t="n">
        <v>77.88</v>
      </c>
      <c r="E18" s="1" t="n">
        <v>92.55</v>
      </c>
      <c r="F18" s="1" t="n">
        <v>98.87</v>
      </c>
      <c r="G18" s="1" t="n">
        <v>74.91</v>
      </c>
      <c r="H18" s="1" t="n">
        <v>127.87</v>
      </c>
      <c r="I18" s="1" t="n">
        <v>91.18</v>
      </c>
      <c r="J18" s="1" t="n">
        <v>109.33</v>
      </c>
      <c r="K18" s="1" t="n">
        <v>73.26</v>
      </c>
      <c r="L18" s="1" t="n">
        <v>62.7</v>
      </c>
      <c r="M18" s="1" t="n">
        <v>55.51</v>
      </c>
      <c r="N18" s="1" t="n">
        <v>96.09</v>
      </c>
      <c r="O18" s="1" t="n">
        <v>82.21</v>
      </c>
      <c r="P18" s="1" t="n">
        <v>91.46</v>
      </c>
      <c r="Q18" s="7" t="n">
        <f aca="false">AVERAGE(B18:P18)</f>
        <v>84.9685714285714</v>
      </c>
      <c r="R18" s="1" t="n">
        <v>32.31</v>
      </c>
      <c r="S18" s="1" t="n">
        <v>32.31</v>
      </c>
    </row>
    <row r="19" customFormat="false" ht="15" hidden="false" customHeight="false" outlineLevel="0" collapsed="false">
      <c r="A19" s="2" t="n">
        <v>8</v>
      </c>
      <c r="B19" s="1" t="n">
        <v>57.89</v>
      </c>
      <c r="C19" s="1" t="n">
        <v>55.66</v>
      </c>
      <c r="D19" s="1" t="n">
        <v>65.95</v>
      </c>
      <c r="E19" s="1" t="n">
        <v>60.91</v>
      </c>
      <c r="F19" s="1" t="n">
        <v>49.52</v>
      </c>
      <c r="G19" s="1" t="n">
        <v>48.79</v>
      </c>
      <c r="H19" s="1" t="n">
        <v>45.17</v>
      </c>
      <c r="I19" s="1" t="n">
        <v>57.28</v>
      </c>
      <c r="J19" s="1" t="n">
        <v>63.43</v>
      </c>
      <c r="K19" s="1" t="n">
        <v>54.14</v>
      </c>
      <c r="L19" s="1" t="n">
        <v>66.5</v>
      </c>
      <c r="M19" s="1" t="n">
        <v>44.11</v>
      </c>
      <c r="N19" s="1" t="n">
        <v>55.72</v>
      </c>
      <c r="O19" s="1" t="n">
        <v>66.47</v>
      </c>
      <c r="P19" s="1" t="n">
        <v>59.71</v>
      </c>
      <c r="Q19" s="7" t="n">
        <f aca="false">AVERAGE(B19:P19)</f>
        <v>56.75</v>
      </c>
      <c r="R19" s="1" t="n">
        <v>32.41</v>
      </c>
      <c r="S19" s="1" t="n">
        <v>32.41</v>
      </c>
    </row>
    <row r="20" customFormat="false" ht="15" hidden="false" customHeight="false" outlineLevel="0" collapsed="false">
      <c r="A20" s="2" t="n">
        <v>52</v>
      </c>
      <c r="B20" s="1" t="n">
        <v>31.78</v>
      </c>
      <c r="C20" s="1" t="n">
        <v>50.78</v>
      </c>
      <c r="D20" s="1" t="n">
        <v>55.17</v>
      </c>
      <c r="E20" s="1" t="n">
        <v>63.24</v>
      </c>
      <c r="F20" s="1" t="n">
        <v>63.24</v>
      </c>
      <c r="G20" s="1" t="n">
        <v>43.88</v>
      </c>
      <c r="H20" s="1" t="n">
        <v>90.32</v>
      </c>
      <c r="I20" s="1" t="n">
        <v>70.34</v>
      </c>
      <c r="J20" s="1" t="n">
        <v>69.07</v>
      </c>
      <c r="K20" s="1" t="n">
        <v>62.09</v>
      </c>
      <c r="L20" s="1" t="n">
        <v>58.1</v>
      </c>
      <c r="M20" s="1" t="n">
        <v>66.79</v>
      </c>
      <c r="N20" s="1" t="n">
        <v>59.2</v>
      </c>
      <c r="P20" s="1" t="n">
        <v>97.5</v>
      </c>
      <c r="Q20" s="7" t="n">
        <f aca="false">AVERAGE(B20:P20)</f>
        <v>62.9642857142857</v>
      </c>
      <c r="R20" s="1" t="n">
        <v>32.53</v>
      </c>
      <c r="S20" s="1" t="n">
        <v>32.53</v>
      </c>
    </row>
    <row r="21" customFormat="false" ht="15" hidden="false" customHeight="false" outlineLevel="0" collapsed="false">
      <c r="A21" s="2" t="n">
        <v>50</v>
      </c>
      <c r="B21" s="1" t="n">
        <v>37.58</v>
      </c>
      <c r="C21" s="1" t="n">
        <v>49.27</v>
      </c>
      <c r="D21" s="1" t="n">
        <v>62.7</v>
      </c>
      <c r="E21" s="1" t="n">
        <v>55.91</v>
      </c>
      <c r="F21" s="1" t="n">
        <v>57.31</v>
      </c>
      <c r="G21" s="1" t="n">
        <v>82.33</v>
      </c>
      <c r="H21" s="1" t="n">
        <v>75.46</v>
      </c>
      <c r="I21" s="1" t="n">
        <v>78.75</v>
      </c>
      <c r="J21" s="1" t="n">
        <v>56.92</v>
      </c>
      <c r="K21" s="1" t="n">
        <v>71.74</v>
      </c>
      <c r="L21" s="1" t="n">
        <v>53.9</v>
      </c>
      <c r="M21" s="1" t="n">
        <v>93.23</v>
      </c>
      <c r="N21" s="1" t="n">
        <v>81.5</v>
      </c>
      <c r="P21" s="1" t="n">
        <v>66.88</v>
      </c>
      <c r="Q21" s="7" t="n">
        <f aca="false">AVERAGE(B21:P21)</f>
        <v>65.9628571428572</v>
      </c>
      <c r="R21" s="1" t="n">
        <v>32.54</v>
      </c>
      <c r="S21" s="1" t="n">
        <v>32.54</v>
      </c>
    </row>
    <row r="22" customFormat="false" ht="15" hidden="false" customHeight="false" outlineLevel="0" collapsed="false">
      <c r="A22" s="2" t="n">
        <v>41</v>
      </c>
      <c r="B22" s="1" t="n">
        <v>80.75</v>
      </c>
      <c r="C22" s="1" t="n">
        <v>43.83</v>
      </c>
      <c r="D22" s="1" t="n">
        <v>61.37</v>
      </c>
      <c r="E22" s="1" t="n">
        <v>89.79</v>
      </c>
      <c r="F22" s="1" t="n">
        <v>62.36</v>
      </c>
      <c r="G22" s="1" t="n">
        <v>59.23</v>
      </c>
      <c r="H22" s="1" t="n">
        <v>56.88</v>
      </c>
      <c r="I22" s="1" t="n">
        <v>64.9</v>
      </c>
      <c r="J22" s="1" t="n">
        <v>67.64</v>
      </c>
      <c r="K22" s="1" t="n">
        <v>77.02</v>
      </c>
      <c r="L22" s="1" t="n">
        <v>62.9</v>
      </c>
      <c r="M22" s="1" t="n">
        <v>78.12</v>
      </c>
      <c r="N22" s="1" t="n">
        <v>66.4</v>
      </c>
      <c r="O22" s="1" t="n">
        <v>77.4</v>
      </c>
      <c r="P22" s="1" t="n">
        <v>56.23</v>
      </c>
      <c r="Q22" s="7" t="n">
        <f aca="false">AVERAGE(B22:P22)</f>
        <v>66.988</v>
      </c>
      <c r="R22" s="1" t="n">
        <v>32.6</v>
      </c>
      <c r="S22" s="1" t="n">
        <v>32.6</v>
      </c>
      <c r="T22" s="4" t="n">
        <f aca="false">AVERAGE(S13:S22)</f>
        <v>32.24</v>
      </c>
      <c r="U22" s="8" t="n">
        <f aca="false">AVERAGE(B13:P22)</f>
        <v>63.683698630137</v>
      </c>
      <c r="V22" s="8" t="n">
        <f aca="false">_xlfn.STDEV.S(B13:P22)</f>
        <v>23.0298567535246</v>
      </c>
    </row>
    <row r="23" customFormat="false" ht="15" hidden="false" customHeight="false" outlineLevel="0" collapsed="false">
      <c r="Q23" s="7"/>
    </row>
    <row r="24" customFormat="false" ht="15" hidden="false" customHeight="false" outlineLevel="0" collapsed="false">
      <c r="A24" s="2" t="n">
        <v>49</v>
      </c>
      <c r="B24" s="1" t="n">
        <v>81.08</v>
      </c>
      <c r="C24" s="1" t="n">
        <v>79.25</v>
      </c>
      <c r="D24" s="1" t="n">
        <v>51.45</v>
      </c>
      <c r="E24" s="1" t="n">
        <v>58.64</v>
      </c>
      <c r="F24" s="1" t="n">
        <v>72.78</v>
      </c>
      <c r="G24" s="1" t="n">
        <v>54.89</v>
      </c>
      <c r="H24" s="1" t="n">
        <v>54.22</v>
      </c>
      <c r="I24" s="1" t="n">
        <v>63.31</v>
      </c>
      <c r="J24" s="1" t="n">
        <v>69.31</v>
      </c>
      <c r="K24" s="1" t="n">
        <v>70.43</v>
      </c>
      <c r="L24" s="1" t="n">
        <v>59.38</v>
      </c>
      <c r="M24" s="1" t="n">
        <v>68.8</v>
      </c>
      <c r="N24" s="1" t="n">
        <v>69.04</v>
      </c>
      <c r="O24" s="1" t="n">
        <v>80.06</v>
      </c>
      <c r="P24" s="1" t="n">
        <v>70.84</v>
      </c>
      <c r="Q24" s="7" t="n">
        <f aca="false">AVERAGE(B24:P24)</f>
        <v>66.8986666666667</v>
      </c>
      <c r="R24" s="1" t="n">
        <v>32.6</v>
      </c>
      <c r="S24" s="1" t="n">
        <v>32.6</v>
      </c>
      <c r="U24" s="8"/>
      <c r="V24" s="8"/>
    </row>
    <row r="25" customFormat="false" ht="15" hidden="false" customHeight="false" outlineLevel="0" collapsed="false">
      <c r="A25" s="2" t="n">
        <v>23</v>
      </c>
      <c r="B25" s="1" t="n">
        <v>40.33</v>
      </c>
      <c r="C25" s="1" t="n">
        <v>38.39</v>
      </c>
      <c r="D25" s="1" t="n">
        <v>34.16</v>
      </c>
      <c r="E25" s="1" t="n">
        <v>33.48</v>
      </c>
      <c r="G25" s="1" t="n">
        <v>48.85</v>
      </c>
      <c r="H25" s="1" t="n">
        <v>45.32</v>
      </c>
      <c r="I25" s="1" t="n">
        <v>55.91</v>
      </c>
      <c r="J25" s="1" t="n">
        <v>38.47</v>
      </c>
      <c r="K25" s="1" t="n">
        <v>42.91</v>
      </c>
      <c r="L25" s="1" t="n">
        <v>38.95</v>
      </c>
      <c r="M25" s="1" t="n">
        <v>47.43</v>
      </c>
      <c r="N25" s="1" t="n">
        <v>39.74</v>
      </c>
      <c r="O25" s="1" t="n">
        <v>35.13</v>
      </c>
      <c r="P25" s="1" t="n">
        <v>41.34</v>
      </c>
      <c r="Q25" s="7" t="n">
        <f aca="false">AVERAGE(B25:P25)</f>
        <v>41.4578571428571</v>
      </c>
      <c r="R25" s="1" t="n">
        <v>32.74</v>
      </c>
      <c r="S25" s="1" t="n">
        <v>32.74</v>
      </c>
    </row>
    <row r="26" customFormat="false" ht="15" hidden="false" customHeight="false" outlineLevel="0" collapsed="false">
      <c r="A26" s="2" t="n">
        <v>62</v>
      </c>
      <c r="B26" s="1" t="n">
        <v>47.8</v>
      </c>
      <c r="C26" s="1" t="n">
        <v>101.77</v>
      </c>
      <c r="D26" s="1" t="n">
        <v>64.59</v>
      </c>
      <c r="E26" s="1" t="n">
        <v>58.37</v>
      </c>
      <c r="G26" s="1" t="n">
        <v>106.04</v>
      </c>
      <c r="H26" s="1" t="n">
        <v>99.16</v>
      </c>
      <c r="I26" s="1" t="n">
        <v>82.58</v>
      </c>
      <c r="J26" s="1" t="n">
        <v>97.96</v>
      </c>
      <c r="K26" s="1" t="n">
        <v>65.9</v>
      </c>
      <c r="L26" s="1" t="n">
        <v>60.31</v>
      </c>
      <c r="M26" s="1" t="n">
        <v>92.74</v>
      </c>
      <c r="N26" s="1" t="n">
        <v>121.89</v>
      </c>
      <c r="O26" s="1" t="n">
        <v>97.79</v>
      </c>
      <c r="P26" s="1" t="n">
        <v>61.49</v>
      </c>
      <c r="Q26" s="7" t="n">
        <f aca="false">AVERAGE(B26:P26)</f>
        <v>82.7421428571429</v>
      </c>
      <c r="R26" s="1" t="n">
        <v>32.85</v>
      </c>
      <c r="S26" s="1" t="n">
        <v>32.85</v>
      </c>
    </row>
    <row r="27" customFormat="false" ht="15" hidden="false" customHeight="false" outlineLevel="0" collapsed="false">
      <c r="A27" s="2" t="n">
        <v>17</v>
      </c>
      <c r="B27" s="1" t="n">
        <v>35.78</v>
      </c>
      <c r="C27" s="1" t="n">
        <v>35.05</v>
      </c>
      <c r="D27" s="1" t="n">
        <v>61.18</v>
      </c>
      <c r="E27" s="1" t="n">
        <v>54.04</v>
      </c>
      <c r="F27" s="1" t="n">
        <v>47.19</v>
      </c>
      <c r="G27" s="1" t="n">
        <v>37.1</v>
      </c>
      <c r="H27" s="1" t="n">
        <v>38.82</v>
      </c>
      <c r="I27" s="1" t="n">
        <v>56.2</v>
      </c>
      <c r="J27" s="1" t="n">
        <v>47.69</v>
      </c>
      <c r="K27" s="1" t="n">
        <v>44.47</v>
      </c>
      <c r="L27" s="1" t="n">
        <v>40.29</v>
      </c>
      <c r="M27" s="1" t="n">
        <v>62.26</v>
      </c>
      <c r="N27" s="1" t="n">
        <v>33.94</v>
      </c>
      <c r="O27" s="1" t="n">
        <v>46.72</v>
      </c>
      <c r="P27" s="1" t="n">
        <v>44.01</v>
      </c>
      <c r="Q27" s="7" t="n">
        <f aca="false">AVERAGE(B27:P27)</f>
        <v>45.6493333333333</v>
      </c>
      <c r="R27" s="1" t="n">
        <v>33.18</v>
      </c>
      <c r="S27" s="1" t="n">
        <v>33.18</v>
      </c>
    </row>
    <row r="28" customFormat="false" ht="15" hidden="false" customHeight="false" outlineLevel="0" collapsed="false">
      <c r="A28" s="2" t="n">
        <v>19</v>
      </c>
      <c r="B28" s="1" t="n">
        <v>25.2</v>
      </c>
      <c r="C28" s="1" t="n">
        <v>46.55</v>
      </c>
      <c r="D28" s="1" t="n">
        <v>36.05</v>
      </c>
      <c r="E28" s="1" t="n">
        <v>33.32</v>
      </c>
      <c r="F28" s="1" t="n">
        <v>38.32</v>
      </c>
      <c r="G28" s="1" t="n">
        <v>59.18</v>
      </c>
      <c r="H28" s="1" t="n">
        <v>50.2</v>
      </c>
      <c r="I28" s="1" t="n">
        <v>37.84</v>
      </c>
      <c r="J28" s="1" t="n">
        <v>64.35</v>
      </c>
      <c r="K28" s="1" t="n">
        <v>36.64</v>
      </c>
      <c r="L28" s="1" t="n">
        <v>41.55</v>
      </c>
      <c r="M28" s="1" t="n">
        <v>33.9</v>
      </c>
      <c r="N28" s="1" t="n">
        <v>44.67</v>
      </c>
      <c r="O28" s="1" t="n">
        <v>64.57</v>
      </c>
      <c r="P28" s="1" t="n">
        <v>46.22</v>
      </c>
      <c r="Q28" s="7" t="n">
        <f aca="false">AVERAGE(B28:P28)</f>
        <v>43.904</v>
      </c>
      <c r="R28" s="1" t="n">
        <v>33.25</v>
      </c>
      <c r="S28" s="1" t="n">
        <v>33.25</v>
      </c>
      <c r="U28" s="8"/>
      <c r="V28" s="8"/>
    </row>
    <row r="29" customFormat="false" ht="15" hidden="false" customHeight="false" outlineLevel="0" collapsed="false">
      <c r="A29" s="2" t="n">
        <v>42</v>
      </c>
      <c r="B29" s="1" t="n">
        <v>29.78</v>
      </c>
      <c r="C29" s="1" t="n">
        <v>38.32</v>
      </c>
      <c r="D29" s="1" t="n">
        <v>37.93</v>
      </c>
      <c r="E29" s="1" t="n">
        <v>51.39</v>
      </c>
      <c r="F29" s="1" t="n">
        <v>53.69</v>
      </c>
      <c r="G29" s="1" t="n">
        <v>47.47</v>
      </c>
      <c r="H29" s="1" t="n">
        <v>58.61</v>
      </c>
      <c r="I29" s="1" t="n">
        <v>45.96</v>
      </c>
      <c r="J29" s="1" t="n">
        <v>55.02</v>
      </c>
      <c r="K29" s="1" t="n">
        <v>74.4</v>
      </c>
      <c r="L29" s="1" t="n">
        <v>51.86</v>
      </c>
      <c r="M29" s="1" t="n">
        <v>51.78</v>
      </c>
      <c r="N29" s="1" t="n">
        <v>70.99</v>
      </c>
      <c r="O29" s="1" t="n">
        <v>65.7</v>
      </c>
      <c r="P29" s="1" t="n">
        <v>73.08</v>
      </c>
      <c r="Q29" s="7" t="n">
        <f aca="false">AVERAGE(B29:P29)</f>
        <v>53.732</v>
      </c>
      <c r="R29" s="1" t="n">
        <v>33.29</v>
      </c>
      <c r="S29" s="1" t="n">
        <v>33.29</v>
      </c>
    </row>
    <row r="30" customFormat="false" ht="15" hidden="false" customHeight="false" outlineLevel="0" collapsed="false">
      <c r="A30" s="2" t="n">
        <v>14</v>
      </c>
      <c r="B30" s="1" t="n">
        <v>49.03</v>
      </c>
      <c r="C30" s="1" t="n">
        <v>31.72</v>
      </c>
      <c r="D30" s="1" t="n">
        <v>44.14</v>
      </c>
      <c r="E30" s="1" t="n">
        <v>38.89</v>
      </c>
      <c r="F30" s="1" t="n">
        <v>44.15</v>
      </c>
      <c r="G30" s="1" t="n">
        <v>41.59</v>
      </c>
      <c r="H30" s="1" t="n">
        <v>38.89</v>
      </c>
      <c r="I30" s="1" t="n">
        <v>54.67</v>
      </c>
      <c r="J30" s="1" t="n">
        <v>36.87</v>
      </c>
      <c r="K30" s="1" t="n">
        <v>59.08</v>
      </c>
      <c r="L30" s="1" t="n">
        <v>47.2</v>
      </c>
      <c r="M30" s="1" t="n">
        <v>52.11</v>
      </c>
      <c r="N30" s="1" t="n">
        <v>52.95</v>
      </c>
      <c r="O30" s="1" t="n">
        <v>47.15</v>
      </c>
      <c r="P30" s="1" t="n">
        <v>46.19</v>
      </c>
      <c r="Q30" s="7" t="n">
        <f aca="false">AVERAGE(B30:P30)</f>
        <v>45.642</v>
      </c>
      <c r="R30" s="1" t="n">
        <v>33.32</v>
      </c>
      <c r="S30" s="1" t="n">
        <v>33.32</v>
      </c>
    </row>
    <row r="31" customFormat="false" ht="15" hidden="false" customHeight="false" outlineLevel="0" collapsed="false">
      <c r="A31" s="2" t="n">
        <v>30</v>
      </c>
      <c r="B31" s="1" t="n">
        <v>43.85</v>
      </c>
      <c r="C31" s="1" t="n">
        <v>35.59</v>
      </c>
      <c r="E31" s="1" t="n">
        <v>43.83</v>
      </c>
      <c r="F31" s="1" t="n">
        <v>42.65</v>
      </c>
      <c r="G31" s="1" t="n">
        <v>54.26</v>
      </c>
      <c r="H31" s="1" t="n">
        <v>75.15</v>
      </c>
      <c r="I31" s="1" t="n">
        <v>91.07</v>
      </c>
      <c r="J31" s="1" t="n">
        <v>75.2</v>
      </c>
      <c r="K31" s="1" t="n">
        <v>118.06</v>
      </c>
      <c r="L31" s="1" t="n">
        <v>113.76</v>
      </c>
      <c r="M31" s="1" t="n">
        <v>101.71</v>
      </c>
      <c r="N31" s="1" t="n">
        <v>117.88</v>
      </c>
      <c r="O31" s="1" t="n">
        <v>118.77</v>
      </c>
      <c r="P31" s="1" t="n">
        <v>56.02</v>
      </c>
      <c r="Q31" s="7" t="n">
        <f aca="false">AVERAGE(B31:P31)</f>
        <v>77.7</v>
      </c>
      <c r="R31" s="1" t="n">
        <v>33.42</v>
      </c>
      <c r="S31" s="1" t="n">
        <v>33.42</v>
      </c>
    </row>
    <row r="32" customFormat="false" ht="15" hidden="false" customHeight="false" outlineLevel="0" collapsed="false">
      <c r="A32" s="2" t="n">
        <v>34</v>
      </c>
      <c r="B32" s="1" t="n">
        <v>75.32</v>
      </c>
      <c r="C32" s="1" t="n">
        <v>84.56</v>
      </c>
      <c r="D32" s="1" t="n">
        <v>59.75</v>
      </c>
      <c r="E32" s="1" t="n">
        <v>83.88</v>
      </c>
      <c r="F32" s="1" t="n">
        <v>102.76</v>
      </c>
      <c r="G32" s="1" t="n">
        <v>78.13</v>
      </c>
      <c r="H32" s="1" t="n">
        <v>69.04</v>
      </c>
      <c r="I32" s="1" t="n">
        <v>67.26</v>
      </c>
      <c r="J32" s="1" t="n">
        <v>64.37</v>
      </c>
      <c r="K32" s="1" t="n">
        <v>73.56</v>
      </c>
      <c r="L32" s="1" t="n">
        <v>86.91</v>
      </c>
      <c r="M32" s="1" t="n">
        <v>118.7</v>
      </c>
      <c r="N32" s="1" t="n">
        <v>73.66</v>
      </c>
      <c r="P32" s="1" t="n">
        <v>85.35</v>
      </c>
      <c r="Q32" s="7" t="n">
        <f aca="false">AVERAGE(B32:P32)</f>
        <v>80.2321428571429</v>
      </c>
      <c r="R32" s="1" t="n">
        <v>33.6</v>
      </c>
      <c r="S32" s="1" t="n">
        <v>33.6</v>
      </c>
    </row>
    <row r="33" customFormat="false" ht="15" hidden="false" customHeight="false" outlineLevel="0" collapsed="false">
      <c r="A33" s="2" t="n">
        <v>44</v>
      </c>
      <c r="B33" s="1" t="n">
        <v>34.94</v>
      </c>
      <c r="C33" s="1" t="n">
        <v>53.82</v>
      </c>
      <c r="D33" s="1" t="n">
        <v>66.76</v>
      </c>
      <c r="E33" s="1" t="n">
        <v>40.2</v>
      </c>
      <c r="F33" s="1" t="n">
        <v>90.2</v>
      </c>
      <c r="G33" s="1" t="n">
        <v>45.62</v>
      </c>
      <c r="H33" s="1" t="n">
        <v>50.47</v>
      </c>
      <c r="I33" s="1" t="n">
        <v>72.48</v>
      </c>
      <c r="J33" s="1" t="n">
        <v>64.42</v>
      </c>
      <c r="K33" s="1" t="n">
        <v>77.93</v>
      </c>
      <c r="L33" s="1" t="n">
        <v>50.46</v>
      </c>
      <c r="M33" s="1" t="n">
        <v>87.15</v>
      </c>
      <c r="N33" s="1" t="n">
        <v>49.83</v>
      </c>
      <c r="O33" s="1" t="n">
        <v>62.25</v>
      </c>
      <c r="P33" s="1" t="n">
        <v>78.21</v>
      </c>
      <c r="Q33" s="7" t="n">
        <f aca="false">AVERAGE(B33:P33)</f>
        <v>61.6493333333333</v>
      </c>
      <c r="R33" s="1" t="n">
        <v>33.67</v>
      </c>
      <c r="S33" s="1" t="n">
        <v>33.67</v>
      </c>
      <c r="T33" s="4" t="n">
        <f aca="false">AVERAGE(S24:S33)</f>
        <v>33.192</v>
      </c>
      <c r="U33" s="8" t="n">
        <f aca="false">AVERAGE(B24:P33)</f>
        <v>59.6710958904109</v>
      </c>
      <c r="V33" s="8" t="n">
        <f aca="false">_xlfn.STDEV.S(B24:P33)</f>
        <v>21.7838713865063</v>
      </c>
    </row>
    <row r="34" customFormat="false" ht="15" hidden="false" customHeight="false" outlineLevel="0" collapsed="false">
      <c r="Q34" s="7"/>
      <c r="U34" s="8"/>
      <c r="V34" s="8"/>
    </row>
    <row r="35" customFormat="false" ht="15" hidden="false" customHeight="false" outlineLevel="0" collapsed="false">
      <c r="A35" s="2" t="n">
        <v>43</v>
      </c>
      <c r="C35" s="1" t="n">
        <v>40.46</v>
      </c>
      <c r="D35" s="1" t="n">
        <v>61.03</v>
      </c>
      <c r="E35" s="1" t="n">
        <v>55.61</v>
      </c>
      <c r="F35" s="1" t="n">
        <v>58.45</v>
      </c>
      <c r="G35" s="1" t="n">
        <v>51.96</v>
      </c>
      <c r="H35" s="1" t="n">
        <v>81.29</v>
      </c>
      <c r="I35" s="1" t="n">
        <v>55.87</v>
      </c>
      <c r="J35" s="1" t="n">
        <v>66.14</v>
      </c>
      <c r="K35" s="1" t="n">
        <v>57.9</v>
      </c>
      <c r="L35" s="1" t="n">
        <v>48.45</v>
      </c>
      <c r="M35" s="1" t="n">
        <v>55.51</v>
      </c>
      <c r="N35" s="1" t="n">
        <v>75.57</v>
      </c>
      <c r="O35" s="1" t="n">
        <v>62.53</v>
      </c>
      <c r="P35" s="1" t="n">
        <v>60.63</v>
      </c>
      <c r="Q35" s="7" t="n">
        <f aca="false">AVERAGE(B35:P35)</f>
        <v>59.3857142857143</v>
      </c>
      <c r="R35" s="1" t="n">
        <v>33.75</v>
      </c>
      <c r="S35" s="1" t="n">
        <v>33.75</v>
      </c>
    </row>
    <row r="36" customFormat="false" ht="15" hidden="false" customHeight="false" outlineLevel="0" collapsed="false">
      <c r="A36" s="2" t="n">
        <v>4</v>
      </c>
      <c r="B36" s="1" t="n">
        <v>53.94</v>
      </c>
      <c r="C36" s="1" t="n">
        <v>59.69</v>
      </c>
      <c r="D36" s="1" t="n">
        <v>55.31</v>
      </c>
      <c r="E36" s="1" t="n">
        <v>61.42</v>
      </c>
      <c r="F36" s="1" t="n">
        <v>63.51</v>
      </c>
      <c r="G36" s="1" t="n">
        <v>64.47</v>
      </c>
      <c r="H36" s="1" t="n">
        <v>71.53</v>
      </c>
      <c r="I36" s="1" t="n">
        <v>68.69</v>
      </c>
      <c r="J36" s="1" t="n">
        <v>59.63</v>
      </c>
      <c r="L36" s="1" t="n">
        <v>58.52</v>
      </c>
      <c r="M36" s="1" t="n">
        <v>59.82</v>
      </c>
      <c r="N36" s="1" t="n">
        <v>59.93</v>
      </c>
      <c r="O36" s="1" t="n">
        <v>61.99</v>
      </c>
      <c r="P36" s="1" t="n">
        <v>65.92</v>
      </c>
      <c r="Q36" s="7" t="n">
        <f aca="false">AVERAGE(B36:P36)</f>
        <v>61.7407142857143</v>
      </c>
      <c r="R36" s="1" t="n">
        <v>33.81</v>
      </c>
      <c r="S36" s="1" t="n">
        <v>33.81</v>
      </c>
    </row>
    <row r="37" customFormat="false" ht="15" hidden="false" customHeight="false" outlineLevel="0" collapsed="false">
      <c r="A37" s="2" t="n">
        <v>61</v>
      </c>
      <c r="B37" s="1" t="n">
        <v>46.64</v>
      </c>
      <c r="C37" s="1" t="n">
        <v>56.5</v>
      </c>
      <c r="D37" s="1" t="n">
        <v>69.41</v>
      </c>
      <c r="E37" s="1" t="n">
        <v>64.27</v>
      </c>
      <c r="F37" s="1" t="n">
        <v>104.43</v>
      </c>
      <c r="G37" s="1" t="n">
        <v>109.15</v>
      </c>
      <c r="H37" s="1" t="n">
        <v>109.11</v>
      </c>
      <c r="I37" s="1" t="n">
        <v>64.92</v>
      </c>
      <c r="J37" s="1" t="n">
        <v>123.93</v>
      </c>
      <c r="K37" s="1" t="n">
        <v>128.09</v>
      </c>
      <c r="L37" s="1" t="n">
        <v>73.36</v>
      </c>
      <c r="M37" s="1" t="n">
        <v>73.94</v>
      </c>
      <c r="N37" s="1" t="n">
        <v>131.07</v>
      </c>
      <c r="O37" s="1" t="n">
        <v>70.54</v>
      </c>
      <c r="P37" s="1" t="n">
        <v>84.73</v>
      </c>
      <c r="Q37" s="7" t="n">
        <f aca="false">AVERAGE(B37:P37)</f>
        <v>87.3393333333333</v>
      </c>
      <c r="R37" s="1" t="n">
        <v>33.99</v>
      </c>
      <c r="S37" s="1" t="n">
        <v>33.99</v>
      </c>
    </row>
    <row r="38" customFormat="false" ht="15" hidden="false" customHeight="false" outlineLevel="0" collapsed="false">
      <c r="A38" s="2" t="n">
        <v>59</v>
      </c>
      <c r="B38" s="1" t="n">
        <v>23.41</v>
      </c>
      <c r="C38" s="1" t="n">
        <v>59.3</v>
      </c>
      <c r="D38" s="1" t="n">
        <v>58.09</v>
      </c>
      <c r="E38" s="1" t="n">
        <v>71.28</v>
      </c>
      <c r="F38" s="1" t="n">
        <v>105.01</v>
      </c>
      <c r="G38" s="1" t="n">
        <v>58.29</v>
      </c>
      <c r="H38" s="1" t="n">
        <v>112.76</v>
      </c>
      <c r="I38" s="1" t="n">
        <v>72.37</v>
      </c>
      <c r="J38" s="1" t="n">
        <v>132.03</v>
      </c>
      <c r="L38" s="1" t="n">
        <v>85.81</v>
      </c>
      <c r="M38" s="1" t="n">
        <v>67.26</v>
      </c>
      <c r="N38" s="1" t="n">
        <v>69.02</v>
      </c>
      <c r="O38" s="1" t="n">
        <v>84.07</v>
      </c>
      <c r="P38" s="1" t="n">
        <v>63.63</v>
      </c>
      <c r="Q38" s="7" t="n">
        <f aca="false">AVERAGE(B38:P38)</f>
        <v>75.8807142857143</v>
      </c>
      <c r="R38" s="1" t="n">
        <v>34.06</v>
      </c>
      <c r="S38" s="1" t="n">
        <v>34.06</v>
      </c>
      <c r="U38" s="8"/>
      <c r="V38" s="8"/>
    </row>
    <row r="39" customFormat="false" ht="15" hidden="false" customHeight="false" outlineLevel="0" collapsed="false">
      <c r="A39" s="2" t="n">
        <v>45</v>
      </c>
      <c r="B39" s="1" t="n">
        <v>42.4</v>
      </c>
      <c r="C39" s="1" t="n">
        <v>88.6</v>
      </c>
      <c r="D39" s="1" t="n">
        <v>95.66</v>
      </c>
      <c r="E39" s="1" t="n">
        <v>57.64</v>
      </c>
      <c r="F39" s="1" t="n">
        <v>54.05</v>
      </c>
      <c r="G39" s="1" t="n">
        <v>68.36</v>
      </c>
      <c r="H39" s="1" t="n">
        <v>53.94</v>
      </c>
      <c r="I39" s="1" t="n">
        <v>61.75</v>
      </c>
      <c r="J39" s="1" t="n">
        <v>64.68</v>
      </c>
      <c r="K39" s="1" t="n">
        <v>56.17</v>
      </c>
      <c r="L39" s="1" t="n">
        <v>90.52</v>
      </c>
      <c r="M39" s="1" t="n">
        <v>58.24</v>
      </c>
      <c r="N39" s="1" t="n">
        <v>48.22</v>
      </c>
      <c r="O39" s="1" t="n">
        <v>96.52</v>
      </c>
      <c r="P39" s="1" t="n">
        <v>80.09</v>
      </c>
      <c r="Q39" s="7" t="n">
        <f aca="false">AVERAGE(B39:P39)</f>
        <v>67.7893333333333</v>
      </c>
      <c r="R39" s="1" t="n">
        <v>35.13</v>
      </c>
      <c r="S39" s="1" t="n">
        <v>35.13</v>
      </c>
      <c r="U39" s="8"/>
      <c r="V39" s="8"/>
    </row>
    <row r="40" customFormat="false" ht="15" hidden="false" customHeight="false" outlineLevel="0" collapsed="false">
      <c r="A40" s="2" t="n">
        <v>47</v>
      </c>
      <c r="B40" s="1" t="n">
        <v>38.15</v>
      </c>
      <c r="C40" s="1" t="n">
        <v>50.45</v>
      </c>
      <c r="D40" s="1" t="n">
        <v>34.94</v>
      </c>
      <c r="E40" s="1" t="n">
        <v>37.52</v>
      </c>
      <c r="F40" s="1" t="n">
        <v>60.88</v>
      </c>
      <c r="G40" s="1" t="n">
        <v>40.34</v>
      </c>
      <c r="H40" s="1" t="n">
        <v>48.82</v>
      </c>
      <c r="I40" s="1" t="n">
        <v>100.62</v>
      </c>
      <c r="J40" s="1" t="n">
        <v>76.32</v>
      </c>
      <c r="K40" s="1" t="n">
        <v>43.94</v>
      </c>
      <c r="L40" s="1" t="n">
        <v>57.54</v>
      </c>
      <c r="M40" s="1" t="n">
        <v>99.38</v>
      </c>
      <c r="N40" s="1" t="n">
        <v>73.56</v>
      </c>
      <c r="O40" s="1" t="n">
        <v>63.04</v>
      </c>
      <c r="P40" s="1" t="n">
        <v>66.03</v>
      </c>
      <c r="Q40" s="7" t="n">
        <f aca="false">AVERAGE(B40:P40)</f>
        <v>59.4353333333333</v>
      </c>
      <c r="R40" s="1" t="n">
        <v>35.28</v>
      </c>
      <c r="S40" s="1" t="n">
        <v>35.28</v>
      </c>
    </row>
    <row r="41" customFormat="false" ht="15" hidden="false" customHeight="false" outlineLevel="0" collapsed="false">
      <c r="A41" s="2" t="n">
        <v>57</v>
      </c>
      <c r="C41" s="1" t="n">
        <v>54.53</v>
      </c>
      <c r="D41" s="1" t="n">
        <v>61.68</v>
      </c>
      <c r="E41" s="1" t="n">
        <v>57.84</v>
      </c>
      <c r="F41" s="1" t="n">
        <v>86.06</v>
      </c>
      <c r="G41" s="1" t="n">
        <v>59.98</v>
      </c>
      <c r="H41" s="1" t="n">
        <v>57.67</v>
      </c>
      <c r="I41" s="1" t="n">
        <v>67.11</v>
      </c>
      <c r="J41" s="1" t="n">
        <v>58.27</v>
      </c>
      <c r="K41" s="1" t="n">
        <v>70.91</v>
      </c>
      <c r="L41" s="1" t="n">
        <v>84.87</v>
      </c>
      <c r="M41" s="1" t="n">
        <v>80.51</v>
      </c>
      <c r="N41" s="1" t="n">
        <v>63.69</v>
      </c>
      <c r="O41" s="1" t="n">
        <v>55.75</v>
      </c>
      <c r="P41" s="1" t="n">
        <v>46.4</v>
      </c>
      <c r="Q41" s="7" t="n">
        <f aca="false">AVERAGE(B41:P41)</f>
        <v>64.6621428571429</v>
      </c>
      <c r="R41" s="1" t="n">
        <v>35.46</v>
      </c>
      <c r="S41" s="1" t="n">
        <v>35.46</v>
      </c>
    </row>
    <row r="42" customFormat="false" ht="15" hidden="false" customHeight="false" outlineLevel="0" collapsed="false">
      <c r="A42" s="2" t="n">
        <v>22</v>
      </c>
      <c r="B42" s="1" t="n">
        <v>39.53</v>
      </c>
      <c r="C42" s="1" t="n">
        <v>57.68</v>
      </c>
      <c r="D42" s="1" t="n">
        <v>46.22</v>
      </c>
      <c r="E42" s="1" t="n">
        <v>35.88</v>
      </c>
      <c r="F42" s="1" t="n">
        <v>49.98</v>
      </c>
      <c r="G42" s="1" t="n">
        <v>46.38</v>
      </c>
      <c r="H42" s="1" t="n">
        <v>43</v>
      </c>
      <c r="I42" s="1" t="n">
        <v>43.62</v>
      </c>
      <c r="J42" s="1" t="n">
        <v>39.49</v>
      </c>
      <c r="K42" s="1" t="n">
        <v>56.12</v>
      </c>
      <c r="L42" s="1" t="n">
        <v>56.88</v>
      </c>
      <c r="M42" s="1" t="n">
        <v>48.89</v>
      </c>
      <c r="O42" s="1" t="n">
        <v>65.56</v>
      </c>
      <c r="P42" s="1" t="n">
        <v>52.04</v>
      </c>
      <c r="Q42" s="7" t="n">
        <f aca="false">AVERAGE(B42:P42)</f>
        <v>48.6621428571429</v>
      </c>
      <c r="R42" s="1" t="n">
        <v>35.61</v>
      </c>
      <c r="S42" s="1" t="n">
        <v>35.61</v>
      </c>
    </row>
    <row r="43" customFormat="false" ht="15" hidden="false" customHeight="false" outlineLevel="0" collapsed="false">
      <c r="A43" s="2" t="n">
        <v>26</v>
      </c>
      <c r="C43" s="1" t="n">
        <v>23.23</v>
      </c>
      <c r="D43" s="1" t="n">
        <v>39.96</v>
      </c>
      <c r="E43" s="1" t="n">
        <v>62.12</v>
      </c>
      <c r="F43" s="1" t="n">
        <v>71.45</v>
      </c>
      <c r="G43" s="1" t="n">
        <v>79.41</v>
      </c>
      <c r="H43" s="1" t="n">
        <v>66.22</v>
      </c>
      <c r="I43" s="1" t="n">
        <v>48.81</v>
      </c>
      <c r="J43" s="1" t="n">
        <v>55.76</v>
      </c>
      <c r="K43" s="1" t="n">
        <v>99.22</v>
      </c>
      <c r="L43" s="1" t="n">
        <v>84.4</v>
      </c>
      <c r="M43" s="1" t="n">
        <v>69.54</v>
      </c>
      <c r="N43" s="1" t="n">
        <v>67.66</v>
      </c>
      <c r="O43" s="1" t="n">
        <v>52.88</v>
      </c>
      <c r="P43" s="1" t="n">
        <v>57.26</v>
      </c>
      <c r="Q43" s="7" t="n">
        <f aca="false">AVERAGE(B43:P43)</f>
        <v>62.7085714285714</v>
      </c>
      <c r="R43" s="1" t="n">
        <v>35.89</v>
      </c>
      <c r="S43" s="1" t="n">
        <v>35.89</v>
      </c>
      <c r="U43" s="8"/>
      <c r="V43" s="8"/>
    </row>
    <row r="44" customFormat="false" ht="15" hidden="false" customHeight="false" outlineLevel="0" collapsed="false">
      <c r="A44" s="2" t="n">
        <v>54</v>
      </c>
      <c r="C44" s="1" t="n">
        <v>40.54</v>
      </c>
      <c r="D44" s="1" t="n">
        <v>53.97</v>
      </c>
      <c r="E44" s="1" t="n">
        <v>81.1</v>
      </c>
      <c r="F44" s="1" t="n">
        <v>70.45</v>
      </c>
      <c r="G44" s="1" t="n">
        <v>80.6</v>
      </c>
      <c r="H44" s="1" t="n">
        <v>84.76</v>
      </c>
      <c r="I44" s="1" t="n">
        <v>89.91</v>
      </c>
      <c r="J44" s="1" t="n">
        <v>54.28</v>
      </c>
      <c r="K44" s="1" t="n">
        <v>53.35</v>
      </c>
      <c r="L44" s="1" t="n">
        <v>97.46</v>
      </c>
      <c r="M44" s="1" t="n">
        <v>85.17</v>
      </c>
      <c r="N44" s="1" t="n">
        <v>96.09</v>
      </c>
      <c r="O44" s="1" t="n">
        <v>99</v>
      </c>
      <c r="P44" s="1" t="n">
        <v>103.59</v>
      </c>
      <c r="Q44" s="7" t="n">
        <f aca="false">AVERAGE(B44:P44)</f>
        <v>77.8764285714286</v>
      </c>
      <c r="R44" s="1" t="n">
        <v>36.02</v>
      </c>
      <c r="S44" s="1" t="n">
        <v>36.02</v>
      </c>
      <c r="T44" s="4" t="n">
        <f aca="false">AVERAGE(S35:S44)</f>
        <v>34.9</v>
      </c>
      <c r="U44" s="8" t="n">
        <f aca="false">AVERAGE(B35:P44)</f>
        <v>66.6523776223777</v>
      </c>
      <c r="V44" s="8" t="n">
        <f aca="false">_xlfn.STDEV.S(B35:P44)</f>
        <v>20.7876081707836</v>
      </c>
    </row>
    <row r="45" customFormat="false" ht="15" hidden="false" customHeight="false" outlineLevel="0" collapsed="false">
      <c r="Q45" s="7"/>
    </row>
    <row r="46" customFormat="false" ht="15" hidden="false" customHeight="false" outlineLevel="0" collapsed="false">
      <c r="A46" s="2" t="n">
        <v>39</v>
      </c>
      <c r="B46" s="1" t="n">
        <v>70.96</v>
      </c>
      <c r="D46" s="1" t="n">
        <v>93.87</v>
      </c>
      <c r="E46" s="1" t="n">
        <v>81.89</v>
      </c>
      <c r="F46" s="1" t="n">
        <v>95.94</v>
      </c>
      <c r="G46" s="1" t="n">
        <v>89.6</v>
      </c>
      <c r="H46" s="1" t="n">
        <v>87.89</v>
      </c>
      <c r="I46" s="1" t="n">
        <v>75.75</v>
      </c>
      <c r="J46" s="1" t="n">
        <v>128.47</v>
      </c>
      <c r="K46" s="1" t="n">
        <v>78.86</v>
      </c>
      <c r="L46" s="1" t="n">
        <v>75.32</v>
      </c>
      <c r="M46" s="1" t="n">
        <v>74.08</v>
      </c>
      <c r="N46" s="1" t="n">
        <v>74.48</v>
      </c>
      <c r="O46" s="1" t="n">
        <v>114.52</v>
      </c>
      <c r="P46" s="1" t="n">
        <v>95.93</v>
      </c>
      <c r="Q46" s="7" t="n">
        <f aca="false">AVERAGE(B46:P46)</f>
        <v>88.3971428571429</v>
      </c>
      <c r="R46" s="1" t="n">
        <v>36.09</v>
      </c>
      <c r="S46" s="1" t="n">
        <v>36.09</v>
      </c>
      <c r="U46" s="8"/>
      <c r="V46" s="8"/>
    </row>
    <row r="47" customFormat="false" ht="15" hidden="false" customHeight="false" outlineLevel="0" collapsed="false">
      <c r="A47" s="2" t="n">
        <v>53</v>
      </c>
      <c r="C47" s="1" t="n">
        <v>60.83</v>
      </c>
      <c r="D47" s="1" t="n">
        <v>74</v>
      </c>
      <c r="E47" s="1" t="n">
        <v>78.64</v>
      </c>
      <c r="G47" s="1" t="n">
        <v>65.58</v>
      </c>
      <c r="H47" s="1" t="n">
        <v>87.73</v>
      </c>
      <c r="I47" s="1" t="n">
        <v>87.42</v>
      </c>
      <c r="J47" s="1" t="n">
        <v>84.24</v>
      </c>
      <c r="K47" s="1" t="n">
        <v>76.81</v>
      </c>
      <c r="L47" s="1" t="n">
        <v>103.39</v>
      </c>
      <c r="M47" s="1" t="n">
        <v>74.59</v>
      </c>
      <c r="N47" s="1" t="n">
        <v>80.61</v>
      </c>
      <c r="O47" s="1" t="n">
        <v>69.78</v>
      </c>
      <c r="P47" s="1" t="n">
        <v>68.33</v>
      </c>
      <c r="Q47" s="7" t="n">
        <f aca="false">AVERAGE(B47:P47)</f>
        <v>77.8423076923077</v>
      </c>
      <c r="R47" s="1" t="n">
        <v>37.02</v>
      </c>
      <c r="S47" s="1" t="n">
        <v>37.02</v>
      </c>
      <c r="U47" s="8"/>
      <c r="V47" s="8"/>
    </row>
    <row r="48" customFormat="false" ht="15" hidden="false" customHeight="false" outlineLevel="0" collapsed="false">
      <c r="A48" s="2" t="n">
        <v>58</v>
      </c>
      <c r="B48" s="1" t="n">
        <v>36.37</v>
      </c>
      <c r="C48" s="1" t="n">
        <v>66.34</v>
      </c>
      <c r="D48" s="1" t="n">
        <v>78.02</v>
      </c>
      <c r="E48" s="1" t="n">
        <v>67.01</v>
      </c>
      <c r="F48" s="1" t="n">
        <v>84.84</v>
      </c>
      <c r="G48" s="1" t="n">
        <v>109.88</v>
      </c>
      <c r="H48" s="1" t="n">
        <v>76.76</v>
      </c>
      <c r="I48" s="1" t="n">
        <v>106.35</v>
      </c>
      <c r="J48" s="1" t="n">
        <v>121.07</v>
      </c>
      <c r="K48" s="1" t="n">
        <v>60.32</v>
      </c>
      <c r="L48" s="1" t="n">
        <v>156.39</v>
      </c>
      <c r="N48" s="1" t="n">
        <v>64.56</v>
      </c>
      <c r="O48" s="1" t="n">
        <v>111.52</v>
      </c>
      <c r="P48" s="1" t="n">
        <v>65.56</v>
      </c>
      <c r="Q48" s="7" t="n">
        <f aca="false">AVERAGE(B48:P48)</f>
        <v>86.0707142857143</v>
      </c>
      <c r="R48" s="1" t="n">
        <v>37.07</v>
      </c>
      <c r="S48" s="1" t="n">
        <v>37.07</v>
      </c>
    </row>
    <row r="49" customFormat="false" ht="15" hidden="false" customHeight="false" outlineLevel="0" collapsed="false">
      <c r="A49" s="2" t="n">
        <v>64</v>
      </c>
      <c r="B49" s="1" t="n">
        <v>46.74</v>
      </c>
      <c r="C49" s="1" t="n">
        <v>72.88</v>
      </c>
      <c r="D49" s="1" t="n">
        <v>51.08</v>
      </c>
      <c r="E49" s="1" t="n">
        <v>93.33</v>
      </c>
      <c r="F49" s="1" t="n">
        <v>127.97</v>
      </c>
      <c r="G49" s="1" t="n">
        <v>87.18</v>
      </c>
      <c r="H49" s="1" t="n">
        <v>74.91</v>
      </c>
      <c r="I49" s="1" t="n">
        <v>78.86</v>
      </c>
      <c r="J49" s="1" t="n">
        <v>77.06</v>
      </c>
      <c r="K49" s="1" t="n">
        <v>129.54</v>
      </c>
      <c r="L49" s="1" t="n">
        <v>66.25</v>
      </c>
      <c r="M49" s="1" t="n">
        <v>150.43</v>
      </c>
      <c r="O49" s="1" t="n">
        <v>110.34</v>
      </c>
      <c r="P49" s="1" t="n">
        <v>66.92</v>
      </c>
      <c r="Q49" s="7" t="n">
        <f aca="false">AVERAGE(B49:P49)</f>
        <v>88.1064285714286</v>
      </c>
      <c r="R49" s="1" t="n">
        <v>37.16</v>
      </c>
      <c r="S49" s="1" t="n">
        <v>37.16</v>
      </c>
    </row>
    <row r="50" customFormat="false" ht="15" hidden="false" customHeight="false" outlineLevel="0" collapsed="false">
      <c r="A50" s="2" t="n">
        <v>46</v>
      </c>
      <c r="C50" s="1" t="n">
        <v>57.18</v>
      </c>
      <c r="D50" s="1" t="n">
        <v>65.74</v>
      </c>
      <c r="F50" s="1" t="n">
        <v>80.81</v>
      </c>
      <c r="G50" s="1" t="n">
        <v>50.1</v>
      </c>
      <c r="H50" s="1" t="n">
        <v>67.14</v>
      </c>
      <c r="I50" s="1" t="n">
        <v>63.81</v>
      </c>
      <c r="J50" s="1" t="n">
        <v>79.47</v>
      </c>
      <c r="K50" s="1" t="n">
        <v>57.48</v>
      </c>
      <c r="L50" s="1" t="n">
        <v>78.46</v>
      </c>
      <c r="M50" s="1" t="n">
        <v>49.22</v>
      </c>
      <c r="N50" s="1" t="n">
        <v>69.76</v>
      </c>
      <c r="O50" s="1" t="n">
        <v>64.91</v>
      </c>
      <c r="P50" s="1" t="n">
        <v>55.02</v>
      </c>
      <c r="Q50" s="7" t="n">
        <f aca="false">AVERAGE(B50:P50)</f>
        <v>64.5461538461538</v>
      </c>
      <c r="R50" s="1" t="n">
        <v>37.24</v>
      </c>
      <c r="S50" s="1" t="n">
        <v>37.24</v>
      </c>
      <c r="U50" s="8"/>
      <c r="V50" s="8"/>
    </row>
    <row r="51" customFormat="false" ht="15" hidden="false" customHeight="false" outlineLevel="0" collapsed="false">
      <c r="A51" s="2" t="n">
        <v>37</v>
      </c>
      <c r="B51" s="1" t="n">
        <v>95.92</v>
      </c>
      <c r="C51" s="1" t="n">
        <v>129.75</v>
      </c>
      <c r="D51" s="1" t="n">
        <v>126.89</v>
      </c>
      <c r="E51" s="1" t="n">
        <v>123.35</v>
      </c>
      <c r="G51" s="1" t="n">
        <v>166.32</v>
      </c>
      <c r="H51" s="1" t="n">
        <v>110.1</v>
      </c>
      <c r="I51" s="1" t="n">
        <v>123.25</v>
      </c>
      <c r="J51" s="1" t="n">
        <v>97.94</v>
      </c>
      <c r="K51" s="1" t="n">
        <v>92.13</v>
      </c>
      <c r="L51" s="1" t="n">
        <v>106.82</v>
      </c>
      <c r="M51" s="1" t="n">
        <v>133.39</v>
      </c>
      <c r="N51" s="1" t="n">
        <v>144.59</v>
      </c>
      <c r="O51" s="1" t="n">
        <v>95.28</v>
      </c>
      <c r="P51" s="1" t="n">
        <v>120.21</v>
      </c>
      <c r="Q51" s="7" t="n">
        <f aca="false">AVERAGE(B51:P51)</f>
        <v>118.995714285714</v>
      </c>
      <c r="R51" s="1" t="n">
        <v>37.61</v>
      </c>
      <c r="S51" s="1" t="n">
        <v>37.61</v>
      </c>
    </row>
    <row r="52" customFormat="false" ht="15" hidden="false" customHeight="false" outlineLevel="0" collapsed="false">
      <c r="A52" s="2" t="n">
        <v>51</v>
      </c>
      <c r="C52" s="1" t="n">
        <v>31.92</v>
      </c>
      <c r="D52" s="1" t="n">
        <v>51.08</v>
      </c>
      <c r="E52" s="1" t="n">
        <v>39.47</v>
      </c>
      <c r="F52" s="1" t="n">
        <v>55.51</v>
      </c>
      <c r="G52" s="1" t="n">
        <v>54.97</v>
      </c>
      <c r="H52" s="1" t="n">
        <v>46.61</v>
      </c>
      <c r="I52" s="1" t="n">
        <v>58.05</v>
      </c>
      <c r="J52" s="1" t="n">
        <v>72.89</v>
      </c>
      <c r="K52" s="1" t="n">
        <v>75.21</v>
      </c>
      <c r="L52" s="1" t="n">
        <v>52.72</v>
      </c>
      <c r="M52" s="1" t="n">
        <v>63.16</v>
      </c>
      <c r="N52" s="1" t="n">
        <v>85.35</v>
      </c>
      <c r="O52" s="1" t="n">
        <v>69.65</v>
      </c>
      <c r="P52" s="1" t="n">
        <v>77.24</v>
      </c>
      <c r="Q52" s="7" t="n">
        <f aca="false">AVERAGE(B52:P52)</f>
        <v>59.5592857142857</v>
      </c>
      <c r="R52" s="1" t="n">
        <v>38.05</v>
      </c>
      <c r="S52" s="1" t="n">
        <v>38.05</v>
      </c>
      <c r="U52" s="8"/>
      <c r="V52" s="8"/>
    </row>
    <row r="53" customFormat="false" ht="15" hidden="false" customHeight="false" outlineLevel="0" collapsed="false">
      <c r="A53" s="2" t="n">
        <v>9</v>
      </c>
      <c r="B53" s="1" t="n">
        <v>49.96</v>
      </c>
      <c r="C53" s="1" t="n">
        <v>48.09</v>
      </c>
      <c r="D53" s="1" t="n">
        <v>53.21</v>
      </c>
      <c r="E53" s="1" t="n">
        <v>72.46</v>
      </c>
      <c r="F53" s="1" t="n">
        <v>55.31</v>
      </c>
      <c r="G53" s="1" t="n">
        <v>52.94</v>
      </c>
      <c r="H53" s="1" t="n">
        <v>75.71</v>
      </c>
      <c r="I53" s="1" t="n">
        <v>53.04</v>
      </c>
      <c r="J53" s="1" t="n">
        <v>68.56</v>
      </c>
      <c r="K53" s="1" t="n">
        <v>79.42</v>
      </c>
      <c r="L53" s="1" t="n">
        <v>57.89</v>
      </c>
      <c r="M53" s="1" t="n">
        <v>62.25</v>
      </c>
      <c r="N53" s="1" t="n">
        <v>63.32</v>
      </c>
      <c r="O53" s="1" t="n">
        <v>67.85</v>
      </c>
      <c r="P53" s="1" t="n">
        <v>57.1</v>
      </c>
      <c r="Q53" s="7" t="n">
        <f aca="false">AVERAGE(B53:P53)</f>
        <v>61.1406666666667</v>
      </c>
      <c r="R53" s="1" t="n">
        <v>38.8</v>
      </c>
      <c r="S53" s="1" t="n">
        <v>38.8</v>
      </c>
    </row>
    <row r="54" customFormat="false" ht="15" hidden="false" customHeight="false" outlineLevel="0" collapsed="false">
      <c r="A54" s="2" t="n">
        <v>6</v>
      </c>
      <c r="B54" s="1" t="n">
        <v>52.73</v>
      </c>
      <c r="C54" s="1" t="n">
        <v>63.32</v>
      </c>
      <c r="D54" s="1" t="n">
        <v>73.33</v>
      </c>
      <c r="E54" s="1" t="n">
        <v>52.06</v>
      </c>
      <c r="F54" s="1" t="n">
        <v>67.04</v>
      </c>
      <c r="G54" s="1" t="n">
        <v>58.61</v>
      </c>
      <c r="H54" s="1" t="n">
        <v>66.58</v>
      </c>
      <c r="I54" s="1" t="n">
        <v>59.79</v>
      </c>
      <c r="J54" s="1" t="n">
        <v>63.09</v>
      </c>
      <c r="K54" s="1" t="n">
        <v>61.74</v>
      </c>
      <c r="L54" s="1" t="n">
        <v>55.22</v>
      </c>
      <c r="M54" s="1" t="n">
        <v>72.85</v>
      </c>
      <c r="N54" s="1" t="n">
        <v>57.44</v>
      </c>
      <c r="O54" s="1" t="n">
        <v>56.23</v>
      </c>
      <c r="Q54" s="7" t="n">
        <f aca="false">AVERAGE(B54:P54)</f>
        <v>61.4307142857143</v>
      </c>
      <c r="R54" s="1" t="n">
        <v>38.84</v>
      </c>
      <c r="S54" s="1" t="n">
        <v>38.84</v>
      </c>
    </row>
    <row r="55" customFormat="false" ht="15" hidden="false" customHeight="false" outlineLevel="0" collapsed="false">
      <c r="A55" s="2" t="n">
        <v>2</v>
      </c>
      <c r="B55" s="1" t="n">
        <v>78.44</v>
      </c>
      <c r="C55" s="1" t="n">
        <v>77.06</v>
      </c>
      <c r="D55" s="1" t="n">
        <v>70.89</v>
      </c>
      <c r="E55" s="1" t="n">
        <v>71.66</v>
      </c>
      <c r="F55" s="1" t="n">
        <v>80.27</v>
      </c>
      <c r="G55" s="1" t="n">
        <v>70.36</v>
      </c>
      <c r="H55" s="1" t="n">
        <v>84.03</v>
      </c>
      <c r="I55" s="1" t="n">
        <v>72.16</v>
      </c>
      <c r="J55" s="1" t="n">
        <v>72.93</v>
      </c>
      <c r="K55" s="1" t="n">
        <v>75.31</v>
      </c>
      <c r="L55" s="1" t="n">
        <v>76.18</v>
      </c>
      <c r="M55" s="1" t="n">
        <v>81.04</v>
      </c>
      <c r="N55" s="1" t="n">
        <v>78.85</v>
      </c>
      <c r="P55" s="1" t="n">
        <v>75.26</v>
      </c>
      <c r="Q55" s="7" t="n">
        <f aca="false">AVERAGE(B55:P55)</f>
        <v>76.0314285714286</v>
      </c>
      <c r="R55" s="1" t="n">
        <v>38.9</v>
      </c>
      <c r="S55" s="1" t="n">
        <v>38.9</v>
      </c>
      <c r="T55" s="4" t="n">
        <f aca="false">AVERAGE(S46:S55)</f>
        <v>37.678</v>
      </c>
      <c r="U55" s="8" t="n">
        <f aca="false">AVERAGE(B46:P55)</f>
        <v>78.1902158273382</v>
      </c>
      <c r="V55" s="8" t="n">
        <f aca="false">_xlfn.STDEV.S(B46:P55)</f>
        <v>24.838761885047</v>
      </c>
    </row>
    <row r="56" customFormat="false" ht="15" hidden="false" customHeight="false" outlineLevel="0" collapsed="false">
      <c r="Q56" s="7"/>
      <c r="U56" s="8"/>
      <c r="V56" s="8"/>
    </row>
    <row r="57" customFormat="false" ht="15" hidden="false" customHeight="false" outlineLevel="0" collapsed="false">
      <c r="A57" s="2" t="n">
        <v>36</v>
      </c>
      <c r="B57" s="1" t="n">
        <v>84.73</v>
      </c>
      <c r="C57" s="1" t="n">
        <v>103.06</v>
      </c>
      <c r="D57" s="1" t="n">
        <v>113.09</v>
      </c>
      <c r="E57" s="1" t="n">
        <v>117.43</v>
      </c>
      <c r="F57" s="1" t="n">
        <v>77.06</v>
      </c>
      <c r="G57" s="1" t="n">
        <v>141.22</v>
      </c>
      <c r="H57" s="1" t="n">
        <v>112.53</v>
      </c>
      <c r="I57" s="1" t="n">
        <v>184.16</v>
      </c>
      <c r="J57" s="1" t="n">
        <v>169.01</v>
      </c>
      <c r="K57" s="1" t="n">
        <v>136.2</v>
      </c>
      <c r="L57" s="1" t="n">
        <v>144.07</v>
      </c>
      <c r="M57" s="1" t="n">
        <v>122.24</v>
      </c>
      <c r="N57" s="1" t="n">
        <v>144.38</v>
      </c>
      <c r="O57" s="1" t="n">
        <v>132.71</v>
      </c>
      <c r="P57" s="1" t="n">
        <v>182.41</v>
      </c>
      <c r="Q57" s="7" t="n">
        <f aca="false">AVERAGE(B57:P57)</f>
        <v>130.953333333333</v>
      </c>
      <c r="R57" s="1" t="n">
        <v>40.07</v>
      </c>
      <c r="S57" s="1" t="n">
        <v>40.07</v>
      </c>
    </row>
    <row r="58" customFormat="false" ht="15" hidden="false" customHeight="false" outlineLevel="0" collapsed="false">
      <c r="A58" s="2" t="n">
        <v>48</v>
      </c>
      <c r="B58" s="1" t="n">
        <v>45.87</v>
      </c>
      <c r="C58" s="1" t="n">
        <v>31.85</v>
      </c>
      <c r="D58" s="1" t="n">
        <v>44.81</v>
      </c>
      <c r="E58" s="1" t="n">
        <v>74.7</v>
      </c>
      <c r="F58" s="1" t="n">
        <v>77.09</v>
      </c>
      <c r="G58" s="1" t="n">
        <v>46.58</v>
      </c>
      <c r="H58" s="1" t="n">
        <v>62.86</v>
      </c>
      <c r="I58" s="1" t="n">
        <v>72.72</v>
      </c>
      <c r="J58" s="1" t="n">
        <v>54.89</v>
      </c>
      <c r="K58" s="1" t="n">
        <v>47.67</v>
      </c>
      <c r="L58" s="1" t="n">
        <v>61.14</v>
      </c>
      <c r="M58" s="1" t="n">
        <v>83.11</v>
      </c>
      <c r="N58" s="1" t="n">
        <v>100.18</v>
      </c>
      <c r="P58" s="1" t="n">
        <v>78.87</v>
      </c>
      <c r="Q58" s="7" t="n">
        <f aca="false">AVERAGE(B58:P58)</f>
        <v>63.0242857142857</v>
      </c>
      <c r="R58" s="1" t="n">
        <v>40.15</v>
      </c>
      <c r="S58" s="1" t="n">
        <v>40.15</v>
      </c>
      <c r="U58" s="8"/>
      <c r="V58" s="8"/>
    </row>
    <row r="59" customFormat="false" ht="15" hidden="false" customHeight="false" outlineLevel="0" collapsed="false">
      <c r="A59" s="2" t="n">
        <v>60</v>
      </c>
      <c r="B59" s="1" t="n">
        <v>50.53</v>
      </c>
      <c r="C59" s="1" t="n">
        <v>62.12</v>
      </c>
      <c r="D59" s="1" t="n">
        <v>51.89</v>
      </c>
      <c r="E59" s="1" t="n">
        <v>71.73</v>
      </c>
      <c r="F59" s="1" t="n">
        <v>84.81</v>
      </c>
      <c r="G59" s="1" t="n">
        <v>57.04</v>
      </c>
      <c r="H59" s="1" t="n">
        <v>84.17</v>
      </c>
      <c r="I59" s="1" t="n">
        <v>90.52</v>
      </c>
      <c r="J59" s="1" t="n">
        <v>70</v>
      </c>
      <c r="K59" s="1" t="n">
        <v>68.84</v>
      </c>
      <c r="L59" s="1" t="n">
        <v>108.63</v>
      </c>
      <c r="M59" s="1" t="n">
        <v>92.19</v>
      </c>
      <c r="N59" s="1" t="n">
        <v>80.18</v>
      </c>
      <c r="O59" s="1" t="n">
        <v>112.89</v>
      </c>
      <c r="Q59" s="7" t="n">
        <f aca="false">AVERAGE(B59:P59)</f>
        <v>77.5385714285714</v>
      </c>
      <c r="R59" s="1" t="n">
        <v>40.35</v>
      </c>
      <c r="S59" s="1" t="n">
        <v>40.35</v>
      </c>
    </row>
    <row r="60" customFormat="false" ht="15" hidden="false" customHeight="false" outlineLevel="0" collapsed="false">
      <c r="A60" s="2" t="n">
        <v>16</v>
      </c>
      <c r="B60" s="1" t="n">
        <v>36.12</v>
      </c>
      <c r="C60" s="1" t="n">
        <v>45.32</v>
      </c>
      <c r="D60" s="1" t="n">
        <v>54.71</v>
      </c>
      <c r="E60" s="1" t="n">
        <v>57.69</v>
      </c>
      <c r="F60" s="1" t="n">
        <v>62.3</v>
      </c>
      <c r="G60" s="1" t="n">
        <v>68.94</v>
      </c>
      <c r="H60" s="1" t="n">
        <v>49.17</v>
      </c>
      <c r="I60" s="1" t="n">
        <v>54.14</v>
      </c>
      <c r="J60" s="1" t="n">
        <v>47.12</v>
      </c>
      <c r="K60" s="1" t="n">
        <v>46.54</v>
      </c>
      <c r="L60" s="1" t="n">
        <v>57.95</v>
      </c>
      <c r="M60" s="1" t="n">
        <v>45.31</v>
      </c>
      <c r="N60" s="1" t="n">
        <v>50.81</v>
      </c>
      <c r="O60" s="1" t="n">
        <v>67.61</v>
      </c>
      <c r="P60" s="1" t="n">
        <v>56.34</v>
      </c>
      <c r="Q60" s="7" t="n">
        <f aca="false">AVERAGE(B60:P60)</f>
        <v>53.338</v>
      </c>
      <c r="R60" s="1" t="n">
        <v>40.37</v>
      </c>
      <c r="S60" s="1" t="n">
        <v>40.37</v>
      </c>
    </row>
    <row r="61" customFormat="false" ht="15" hidden="false" customHeight="false" outlineLevel="0" collapsed="false">
      <c r="A61" s="2" t="n">
        <v>96</v>
      </c>
      <c r="C61" s="1" t="n">
        <v>87.89</v>
      </c>
      <c r="D61" s="1" t="n">
        <v>87.22</v>
      </c>
      <c r="E61" s="1" t="n">
        <v>80.02</v>
      </c>
      <c r="F61" s="1" t="n">
        <v>103.96</v>
      </c>
      <c r="G61" s="1" t="n">
        <v>96.21</v>
      </c>
      <c r="H61" s="1" t="n">
        <v>78.4</v>
      </c>
      <c r="I61" s="1" t="n">
        <v>120.45</v>
      </c>
      <c r="J61" s="1" t="n">
        <v>94.29</v>
      </c>
      <c r="K61" s="1" t="n">
        <v>86.93</v>
      </c>
      <c r="L61" s="1" t="n">
        <v>87.68</v>
      </c>
      <c r="M61" s="1" t="n">
        <v>94.03</v>
      </c>
      <c r="N61" s="1" t="n">
        <v>123.35</v>
      </c>
      <c r="O61" s="1" t="n">
        <v>88.54</v>
      </c>
      <c r="P61" s="1" t="n">
        <v>119.8</v>
      </c>
      <c r="Q61" s="7" t="n">
        <f aca="false">AVERAGE(B61:P61)</f>
        <v>96.3407142857143</v>
      </c>
      <c r="R61" s="1" t="n">
        <v>40.41</v>
      </c>
      <c r="S61" s="1" t="n">
        <v>40.41</v>
      </c>
      <c r="U61" s="8"/>
      <c r="V61" s="8"/>
    </row>
    <row r="62" customFormat="false" ht="15" hidden="false" customHeight="false" outlineLevel="0" collapsed="false">
      <c r="A62" s="2" t="n">
        <v>11</v>
      </c>
      <c r="B62" s="1" t="n">
        <v>45.3</v>
      </c>
      <c r="C62" s="1" t="n">
        <v>54.76</v>
      </c>
      <c r="D62" s="1" t="n">
        <v>70.51</v>
      </c>
      <c r="E62" s="1" t="n">
        <v>65.67</v>
      </c>
      <c r="F62" s="1" t="n">
        <v>63.34</v>
      </c>
      <c r="G62" s="1" t="n">
        <v>72.88</v>
      </c>
      <c r="H62" s="1" t="n">
        <v>66.97</v>
      </c>
      <c r="I62" s="1" t="n">
        <v>54.96</v>
      </c>
      <c r="J62" s="1" t="n">
        <v>53.24</v>
      </c>
      <c r="K62" s="1" t="n">
        <v>66.12</v>
      </c>
      <c r="L62" s="1" t="n">
        <v>56.77</v>
      </c>
      <c r="M62" s="1" t="n">
        <v>63.68</v>
      </c>
      <c r="N62" s="1" t="n">
        <v>83.55</v>
      </c>
      <c r="O62" s="1" t="n">
        <v>74.17</v>
      </c>
      <c r="P62" s="1" t="n">
        <v>69.43</v>
      </c>
      <c r="Q62" s="7" t="n">
        <f aca="false">AVERAGE(B62:P62)</f>
        <v>64.09</v>
      </c>
      <c r="R62" s="1" t="n">
        <v>40.49</v>
      </c>
      <c r="S62" s="1" t="n">
        <v>40.49</v>
      </c>
    </row>
    <row r="63" customFormat="false" ht="15" hidden="false" customHeight="false" outlineLevel="0" collapsed="false">
      <c r="A63" s="2" t="n">
        <v>5</v>
      </c>
      <c r="B63" s="1" t="n">
        <v>60.61</v>
      </c>
      <c r="C63" s="1" t="n">
        <v>60.34</v>
      </c>
      <c r="D63" s="1" t="n">
        <v>75.53</v>
      </c>
      <c r="E63" s="1" t="n">
        <v>64.78</v>
      </c>
      <c r="F63" s="1" t="n">
        <v>68.44</v>
      </c>
      <c r="G63" s="1" t="n">
        <v>74.91</v>
      </c>
      <c r="H63" s="1" t="n">
        <v>69.27</v>
      </c>
      <c r="I63" s="1" t="n">
        <v>63.52</v>
      </c>
      <c r="J63" s="1" t="n">
        <v>63.77</v>
      </c>
      <c r="K63" s="1" t="n">
        <v>54.01</v>
      </c>
      <c r="L63" s="1" t="n">
        <v>59.57</v>
      </c>
      <c r="M63" s="1" t="n">
        <v>61.07</v>
      </c>
      <c r="N63" s="1" t="n">
        <v>62.37</v>
      </c>
      <c r="O63" s="1" t="n">
        <v>58.95</v>
      </c>
      <c r="Q63" s="7" t="n">
        <f aca="false">AVERAGE(B63:P63)</f>
        <v>64.0814285714286</v>
      </c>
      <c r="R63" s="1" t="n">
        <v>40.95</v>
      </c>
      <c r="S63" s="1" t="n">
        <v>40.95</v>
      </c>
    </row>
    <row r="64" customFormat="false" ht="15" hidden="false" customHeight="false" outlineLevel="0" collapsed="false">
      <c r="A64" s="2" t="n">
        <v>55</v>
      </c>
      <c r="B64" s="1" t="n">
        <v>26.3</v>
      </c>
      <c r="C64" s="1" t="n">
        <v>40.16</v>
      </c>
      <c r="D64" s="1" t="n">
        <v>53.01</v>
      </c>
      <c r="E64" s="1" t="n">
        <v>66.09</v>
      </c>
      <c r="F64" s="1" t="n">
        <v>68.1</v>
      </c>
      <c r="G64" s="1" t="n">
        <v>114.84</v>
      </c>
      <c r="H64" s="1" t="n">
        <v>61.49</v>
      </c>
      <c r="I64" s="1" t="n">
        <v>95.29</v>
      </c>
      <c r="J64" s="1" t="n">
        <v>97.81</v>
      </c>
      <c r="K64" s="1" t="n">
        <v>64.91</v>
      </c>
      <c r="L64" s="1" t="n">
        <v>87.85</v>
      </c>
      <c r="M64" s="1" t="n">
        <v>60.33</v>
      </c>
      <c r="N64" s="1" t="n">
        <v>94.03</v>
      </c>
      <c r="O64" s="1" t="n">
        <v>63</v>
      </c>
      <c r="P64" s="1" t="n">
        <v>81.58</v>
      </c>
      <c r="Q64" s="7" t="n">
        <f aca="false">AVERAGE(B64:P64)</f>
        <v>71.6526666666667</v>
      </c>
      <c r="R64" s="1" t="n">
        <v>41.14</v>
      </c>
      <c r="S64" s="1" t="n">
        <v>41.14</v>
      </c>
      <c r="U64" s="8"/>
      <c r="V64" s="8"/>
    </row>
    <row r="65" customFormat="false" ht="15" hidden="false" customHeight="false" outlineLevel="0" collapsed="false">
      <c r="A65" s="2" t="n">
        <v>70</v>
      </c>
      <c r="C65" s="1" t="n">
        <v>101.38</v>
      </c>
      <c r="D65" s="1" t="n">
        <v>113.88</v>
      </c>
      <c r="E65" s="1" t="n">
        <v>124.45</v>
      </c>
      <c r="F65" s="1" t="n">
        <v>104.47</v>
      </c>
      <c r="G65" s="1" t="n">
        <v>94.27</v>
      </c>
      <c r="H65" s="1" t="n">
        <v>81.24</v>
      </c>
      <c r="J65" s="1" t="n">
        <v>105.23</v>
      </c>
      <c r="K65" s="1" t="n">
        <v>89.39</v>
      </c>
      <c r="L65" s="1" t="n">
        <v>131.06</v>
      </c>
      <c r="M65" s="1" t="n">
        <v>120.54</v>
      </c>
      <c r="N65" s="1" t="n">
        <v>97.25</v>
      </c>
      <c r="O65" s="1" t="n">
        <v>118.35</v>
      </c>
      <c r="P65" s="1" t="n">
        <v>103.84</v>
      </c>
      <c r="Q65" s="7" t="n">
        <f aca="false">AVERAGE(B65:P65)</f>
        <v>106.565384615385</v>
      </c>
      <c r="R65" s="1" t="n">
        <v>41.65</v>
      </c>
      <c r="S65" s="1" t="n">
        <v>41.65</v>
      </c>
    </row>
    <row r="66" customFormat="false" ht="15" hidden="false" customHeight="false" outlineLevel="0" collapsed="false">
      <c r="A66" s="2" t="n">
        <v>3</v>
      </c>
      <c r="B66" s="1" t="n">
        <v>88.1</v>
      </c>
      <c r="C66" s="1" t="n">
        <v>82.4</v>
      </c>
      <c r="D66" s="1" t="n">
        <v>78.85</v>
      </c>
      <c r="E66" s="1" t="n">
        <v>76.38</v>
      </c>
      <c r="F66" s="1" t="n">
        <v>77.49</v>
      </c>
      <c r="G66" s="1" t="n">
        <v>69.96</v>
      </c>
      <c r="H66" s="1" t="n">
        <v>72.1</v>
      </c>
      <c r="I66" s="1" t="n">
        <v>91.02</v>
      </c>
      <c r="J66" s="1" t="n">
        <v>91.06</v>
      </c>
      <c r="K66" s="1" t="n">
        <v>88.68</v>
      </c>
      <c r="L66" s="1" t="n">
        <v>75.75</v>
      </c>
      <c r="M66" s="1" t="n">
        <v>76.3</v>
      </c>
      <c r="N66" s="1" t="n">
        <v>83.21</v>
      </c>
      <c r="O66" s="1" t="n">
        <v>90.67</v>
      </c>
      <c r="P66" s="1" t="n">
        <v>75.89</v>
      </c>
      <c r="Q66" s="7" t="n">
        <f aca="false">AVERAGE(B66:P66)</f>
        <v>81.1906666666667</v>
      </c>
      <c r="R66" s="1" t="n">
        <v>41.97</v>
      </c>
      <c r="S66" s="1" t="n">
        <v>41.97</v>
      </c>
      <c r="T66" s="4" t="n">
        <f aca="false">AVERAGE(S57:S66)</f>
        <v>40.755</v>
      </c>
      <c r="U66" s="8" t="n">
        <f aca="false">AVERAGE(B57:P66)</f>
        <v>80.6771527777778</v>
      </c>
      <c r="V66" s="8" t="n">
        <f aca="false">_xlfn.STDEV.S(B57:P66)</f>
        <v>28.4229692563449</v>
      </c>
    </row>
    <row r="67" customFormat="false" ht="15" hidden="false" customHeight="false" outlineLevel="0" collapsed="false">
      <c r="Q67" s="7"/>
    </row>
    <row r="68" customFormat="false" ht="15" hidden="false" customHeight="false" outlineLevel="0" collapsed="false">
      <c r="A68" s="2" t="n">
        <v>82</v>
      </c>
      <c r="B68" s="1" t="n">
        <v>48.96</v>
      </c>
      <c r="C68" s="1" t="n">
        <v>47.49</v>
      </c>
      <c r="D68" s="1" t="n">
        <v>101.84</v>
      </c>
      <c r="E68" s="1" t="n">
        <v>96.4</v>
      </c>
      <c r="F68" s="1" t="n">
        <v>108.85</v>
      </c>
      <c r="G68" s="1" t="n">
        <v>117.29</v>
      </c>
      <c r="H68" s="1" t="n">
        <v>69.8</v>
      </c>
      <c r="I68" s="1" t="n">
        <v>72.07</v>
      </c>
      <c r="J68" s="1" t="n">
        <v>69.74</v>
      </c>
      <c r="K68" s="1" t="n">
        <v>121.89</v>
      </c>
      <c r="L68" s="1" t="n">
        <v>86.79</v>
      </c>
      <c r="M68" s="1" t="n">
        <v>84.17</v>
      </c>
      <c r="N68" s="1" t="n">
        <v>71.48</v>
      </c>
      <c r="O68" s="1" t="n">
        <v>56.52</v>
      </c>
      <c r="P68" s="1" t="n">
        <v>75.76</v>
      </c>
      <c r="Q68" s="7" t="n">
        <f aca="false">AVERAGE(B68:P68)</f>
        <v>81.9366666666667</v>
      </c>
      <c r="R68" s="1" t="n">
        <v>42.07</v>
      </c>
      <c r="S68" s="1" t="n">
        <v>42.07</v>
      </c>
    </row>
    <row r="69" customFormat="false" ht="15" hidden="false" customHeight="false" outlineLevel="0" collapsed="false">
      <c r="A69" s="2" t="n">
        <v>7</v>
      </c>
      <c r="B69" s="1" t="n">
        <v>60.79</v>
      </c>
      <c r="C69" s="1" t="n">
        <v>65.77</v>
      </c>
      <c r="D69" s="1" t="n">
        <v>81.22</v>
      </c>
      <c r="E69" s="1" t="n">
        <v>59.95</v>
      </c>
      <c r="F69" s="1" t="n">
        <v>47.57</v>
      </c>
      <c r="G69" s="1" t="n">
        <v>71.79</v>
      </c>
      <c r="H69" s="1" t="n">
        <v>53.56</v>
      </c>
      <c r="I69" s="1" t="n">
        <v>77.5</v>
      </c>
      <c r="J69" s="1" t="n">
        <v>62.31</v>
      </c>
      <c r="K69" s="1" t="n">
        <v>50.49</v>
      </c>
      <c r="L69" s="1" t="n">
        <v>53.33</v>
      </c>
      <c r="M69" s="1" t="n">
        <v>71.66</v>
      </c>
      <c r="N69" s="1" t="n">
        <v>61.05</v>
      </c>
      <c r="O69" s="1" t="n">
        <v>61.74</v>
      </c>
      <c r="P69" s="1" t="n">
        <v>68.8</v>
      </c>
      <c r="Q69" s="7" t="n">
        <f aca="false">AVERAGE(B69:P69)</f>
        <v>63.1686666666667</v>
      </c>
      <c r="R69" s="1" t="n">
        <v>42.13</v>
      </c>
      <c r="S69" s="1" t="n">
        <v>42.13</v>
      </c>
    </row>
    <row r="70" customFormat="false" ht="15" hidden="false" customHeight="false" outlineLevel="0" collapsed="false">
      <c r="A70" s="2" t="n">
        <v>83</v>
      </c>
      <c r="B70" s="1" t="n">
        <v>53.42</v>
      </c>
      <c r="C70" s="1" t="n">
        <v>61.19</v>
      </c>
      <c r="D70" s="1" t="n">
        <v>67.61</v>
      </c>
      <c r="F70" s="1" t="n">
        <v>81.52</v>
      </c>
      <c r="G70" s="1" t="n">
        <v>95.45</v>
      </c>
      <c r="H70" s="1" t="n">
        <v>107.91</v>
      </c>
      <c r="I70" s="1" t="n">
        <v>99.67</v>
      </c>
      <c r="J70" s="1" t="n">
        <v>60.39</v>
      </c>
      <c r="K70" s="1" t="n">
        <v>92.9</v>
      </c>
      <c r="L70" s="1" t="n">
        <v>103.55</v>
      </c>
      <c r="M70" s="1" t="n">
        <v>62.09</v>
      </c>
      <c r="N70" s="1" t="n">
        <v>53.83</v>
      </c>
      <c r="O70" s="1" t="n">
        <v>99.64</v>
      </c>
      <c r="P70" s="1" t="n">
        <v>86.24</v>
      </c>
      <c r="Q70" s="7" t="n">
        <f aca="false">AVERAGE(B70:P70)</f>
        <v>80.3864285714286</v>
      </c>
      <c r="R70" s="1" t="n">
        <v>42.14</v>
      </c>
      <c r="S70" s="1" t="n">
        <v>42.14</v>
      </c>
    </row>
    <row r="71" customFormat="false" ht="15" hidden="false" customHeight="false" outlineLevel="0" collapsed="false">
      <c r="A71" s="2" t="n">
        <v>89</v>
      </c>
      <c r="B71" s="1" t="n">
        <v>94.87</v>
      </c>
      <c r="C71" s="1" t="n">
        <v>87.2</v>
      </c>
      <c r="D71" s="1" t="n">
        <v>91.58</v>
      </c>
      <c r="E71" s="1" t="n">
        <v>103.71</v>
      </c>
      <c r="F71" s="1" t="n">
        <v>122.93</v>
      </c>
      <c r="G71" s="1" t="n">
        <v>132.22</v>
      </c>
      <c r="H71" s="1" t="n">
        <v>67.06</v>
      </c>
      <c r="I71" s="1" t="n">
        <v>126.09</v>
      </c>
      <c r="J71" s="1" t="n">
        <v>62.7</v>
      </c>
      <c r="K71" s="1" t="n">
        <v>71.35</v>
      </c>
      <c r="L71" s="1" t="n">
        <v>76.56</v>
      </c>
      <c r="M71" s="1" t="n">
        <v>122.46</v>
      </c>
      <c r="N71" s="1" t="n">
        <v>106.07</v>
      </c>
      <c r="O71" s="1" t="n">
        <v>77.54</v>
      </c>
      <c r="P71" s="1" t="n">
        <v>100.34</v>
      </c>
      <c r="Q71" s="7" t="n">
        <f aca="false">AVERAGE(B71:P71)</f>
        <v>96.1786666666667</v>
      </c>
      <c r="R71" s="1" t="n">
        <v>42.34</v>
      </c>
      <c r="S71" s="1" t="n">
        <v>42.34</v>
      </c>
    </row>
    <row r="72" customFormat="false" ht="15" hidden="false" customHeight="false" outlineLevel="0" collapsed="false">
      <c r="A72" s="2" t="n">
        <v>99</v>
      </c>
      <c r="B72" s="1" t="n">
        <v>76.71</v>
      </c>
      <c r="C72" s="1" t="n">
        <v>60.91</v>
      </c>
      <c r="D72" s="1" t="n">
        <v>120.9</v>
      </c>
      <c r="E72" s="1" t="n">
        <v>123.46</v>
      </c>
      <c r="F72" s="1" t="n">
        <v>99.63</v>
      </c>
      <c r="G72" s="1" t="n">
        <v>134.62</v>
      </c>
      <c r="H72" s="1" t="n">
        <v>69.04</v>
      </c>
      <c r="I72" s="1" t="n">
        <v>150.23</v>
      </c>
      <c r="J72" s="1" t="n">
        <v>73.26</v>
      </c>
      <c r="K72" s="1" t="n">
        <v>101.32</v>
      </c>
      <c r="L72" s="1" t="n">
        <v>66.93</v>
      </c>
      <c r="M72" s="1" t="n">
        <v>118.31</v>
      </c>
      <c r="N72" s="1" t="n">
        <v>90.86</v>
      </c>
      <c r="O72" s="1" t="n">
        <v>100.93</v>
      </c>
      <c r="P72" s="1" t="n">
        <v>78.87</v>
      </c>
      <c r="Q72" s="7" t="n">
        <f aca="false">AVERAGE(B72:P72)</f>
        <v>97.732</v>
      </c>
      <c r="R72" s="1" t="n">
        <v>42.4</v>
      </c>
      <c r="S72" s="1" t="n">
        <v>42.4</v>
      </c>
      <c r="U72" s="8"/>
      <c r="V72" s="8"/>
    </row>
    <row r="73" customFormat="false" ht="15" hidden="false" customHeight="false" outlineLevel="0" collapsed="false">
      <c r="A73" s="2" t="n">
        <v>81</v>
      </c>
      <c r="B73" s="1" t="n">
        <v>67.96</v>
      </c>
      <c r="C73" s="1" t="n">
        <v>71.34</v>
      </c>
      <c r="D73" s="1" t="n">
        <v>89.14</v>
      </c>
      <c r="E73" s="1" t="n">
        <v>65.23</v>
      </c>
      <c r="F73" s="1" t="n">
        <v>55.76</v>
      </c>
      <c r="G73" s="1" t="n">
        <v>71.91</v>
      </c>
      <c r="H73" s="1" t="n">
        <v>77.32</v>
      </c>
      <c r="I73" s="1" t="n">
        <v>84.78</v>
      </c>
      <c r="J73" s="1" t="n">
        <v>90.56</v>
      </c>
      <c r="K73" s="1" t="n">
        <v>74.58</v>
      </c>
      <c r="L73" s="1" t="n">
        <v>70.44</v>
      </c>
      <c r="M73" s="1" t="n">
        <v>93.38</v>
      </c>
      <c r="O73" s="1" t="n">
        <v>73.19</v>
      </c>
      <c r="P73" s="1" t="n">
        <v>103.92</v>
      </c>
      <c r="Q73" s="7" t="n">
        <f aca="false">AVERAGE(B73:P73)</f>
        <v>77.8221428571429</v>
      </c>
      <c r="R73" s="1" t="n">
        <v>42.49</v>
      </c>
      <c r="S73" s="1" t="n">
        <v>42.49</v>
      </c>
      <c r="U73" s="8"/>
      <c r="V73" s="8"/>
    </row>
    <row r="74" customFormat="false" ht="15" hidden="false" customHeight="false" outlineLevel="0" collapsed="false">
      <c r="A74" s="2" t="n">
        <v>76</v>
      </c>
      <c r="B74" s="1" t="n">
        <v>71.88</v>
      </c>
      <c r="C74" s="1" t="n">
        <v>133.86</v>
      </c>
      <c r="D74" s="1" t="n">
        <v>92.25</v>
      </c>
      <c r="E74" s="1" t="n">
        <v>102.12</v>
      </c>
      <c r="F74" s="1" t="n">
        <v>135.06</v>
      </c>
      <c r="G74" s="1" t="n">
        <v>62.09</v>
      </c>
      <c r="H74" s="1" t="n">
        <v>69.86</v>
      </c>
      <c r="I74" s="1" t="n">
        <v>91.57</v>
      </c>
      <c r="J74" s="1" t="n">
        <v>76.19</v>
      </c>
      <c r="K74" s="1" t="n">
        <v>108.21</v>
      </c>
      <c r="L74" s="1" t="n">
        <v>120.32</v>
      </c>
      <c r="M74" s="1" t="n">
        <v>57.3</v>
      </c>
      <c r="N74" s="1" t="n">
        <v>116.41</v>
      </c>
      <c r="O74" s="1" t="n">
        <v>114.11</v>
      </c>
      <c r="P74" s="1" t="n">
        <v>72.06</v>
      </c>
      <c r="Q74" s="7" t="n">
        <f aca="false">AVERAGE(B74:P74)</f>
        <v>94.886</v>
      </c>
      <c r="R74" s="1" t="n">
        <v>42.72</v>
      </c>
      <c r="S74" s="1" t="n">
        <v>42.72</v>
      </c>
    </row>
    <row r="75" customFormat="false" ht="15" hidden="false" customHeight="false" outlineLevel="0" collapsed="false">
      <c r="A75" s="2" t="n">
        <v>40</v>
      </c>
      <c r="B75" s="1" t="n">
        <v>71.28</v>
      </c>
      <c r="C75" s="1" t="n">
        <v>128.46</v>
      </c>
      <c r="D75" s="1" t="n">
        <v>109.22</v>
      </c>
      <c r="E75" s="1" t="n">
        <v>116.74</v>
      </c>
      <c r="F75" s="1" t="n">
        <v>74.08</v>
      </c>
      <c r="G75" s="1" t="n">
        <v>53.6</v>
      </c>
      <c r="H75" s="1" t="n">
        <v>59.53</v>
      </c>
      <c r="I75" s="1" t="n">
        <v>43.23</v>
      </c>
      <c r="J75" s="1" t="n">
        <v>85.29</v>
      </c>
      <c r="K75" s="1" t="n">
        <v>87.02</v>
      </c>
      <c r="L75" s="1" t="n">
        <v>67.87</v>
      </c>
      <c r="M75" s="1" t="n">
        <v>79.02</v>
      </c>
      <c r="N75" s="1" t="n">
        <v>56.2</v>
      </c>
      <c r="O75" s="1" t="n">
        <v>87.12</v>
      </c>
      <c r="P75" s="1" t="n">
        <v>99.1</v>
      </c>
      <c r="Q75" s="7" t="n">
        <f aca="false">AVERAGE(B75:P75)</f>
        <v>81.184</v>
      </c>
      <c r="R75" s="1" t="n">
        <v>42.8</v>
      </c>
      <c r="S75" s="1" t="n">
        <v>42.8</v>
      </c>
    </row>
    <row r="76" customFormat="false" ht="15" hidden="false" customHeight="false" outlineLevel="0" collapsed="false">
      <c r="A76" s="2" t="n">
        <v>56</v>
      </c>
      <c r="B76" s="1" t="n">
        <v>37.21</v>
      </c>
      <c r="C76" s="1" t="n">
        <v>43.14</v>
      </c>
      <c r="D76" s="1" t="n">
        <v>60.08</v>
      </c>
      <c r="E76" s="1" t="n">
        <v>35.6</v>
      </c>
      <c r="F76" s="1" t="n">
        <v>47.04</v>
      </c>
      <c r="G76" s="1" t="n">
        <v>127.63</v>
      </c>
      <c r="H76" s="1" t="n">
        <v>94.77</v>
      </c>
      <c r="I76" s="1" t="n">
        <v>133.47</v>
      </c>
      <c r="J76" s="1" t="n">
        <v>62.17</v>
      </c>
      <c r="K76" s="1" t="n">
        <v>54.3</v>
      </c>
      <c r="L76" s="1" t="n">
        <v>49.85</v>
      </c>
      <c r="M76" s="1" t="n">
        <v>57.31</v>
      </c>
      <c r="N76" s="1" t="n">
        <v>61.2</v>
      </c>
      <c r="P76" s="1" t="n">
        <v>95.26</v>
      </c>
      <c r="Q76" s="7" t="n">
        <f aca="false">AVERAGE(B76:P76)</f>
        <v>68.5021428571429</v>
      </c>
      <c r="R76" s="1" t="n">
        <v>42.83</v>
      </c>
      <c r="S76" s="1" t="n">
        <v>42.83</v>
      </c>
    </row>
    <row r="77" customFormat="false" ht="15" hidden="false" customHeight="false" outlineLevel="0" collapsed="false">
      <c r="A77" s="2" t="n">
        <v>90</v>
      </c>
      <c r="B77" s="1" t="n">
        <v>46.4</v>
      </c>
      <c r="C77" s="1" t="n">
        <v>113.45</v>
      </c>
      <c r="D77" s="1" t="n">
        <v>67.97</v>
      </c>
      <c r="E77" s="1" t="n">
        <v>117.65</v>
      </c>
      <c r="F77" s="1" t="n">
        <v>94.22</v>
      </c>
      <c r="H77" s="1" t="n">
        <v>124.19</v>
      </c>
      <c r="I77" s="1" t="n">
        <v>67.62</v>
      </c>
      <c r="J77" s="1" t="n">
        <v>61.78</v>
      </c>
      <c r="K77" s="1" t="n">
        <v>71.29</v>
      </c>
      <c r="L77" s="1" t="n">
        <v>81.72</v>
      </c>
      <c r="M77" s="1" t="n">
        <v>106.1</v>
      </c>
      <c r="N77" s="1" t="n">
        <v>99.41</v>
      </c>
      <c r="O77" s="1" t="n">
        <v>79.6</v>
      </c>
      <c r="P77" s="1" t="n">
        <v>118.47</v>
      </c>
      <c r="Q77" s="7" t="n">
        <f aca="false">AVERAGE(B77:P77)</f>
        <v>89.2764285714286</v>
      </c>
      <c r="R77" s="1" t="n">
        <v>42.85</v>
      </c>
      <c r="S77" s="1" t="n">
        <v>42.85</v>
      </c>
      <c r="T77" s="4" t="n">
        <f aca="false">AVERAGE(S68:S77)</f>
        <v>42.477</v>
      </c>
      <c r="U77" s="8" t="n">
        <f aca="false">AVERAGE(B68:P77)</f>
        <v>83.2199315068493</v>
      </c>
      <c r="V77" s="8" t="n">
        <f aca="false">_xlfn.STDEV.S(B68:P77)</f>
        <v>24.9740004804052</v>
      </c>
    </row>
    <row r="78" customFormat="false" ht="15" hidden="false" customHeight="false" outlineLevel="0" collapsed="false">
      <c r="Q78" s="7"/>
    </row>
    <row r="79" customFormat="false" ht="15" hidden="false" customHeight="false" outlineLevel="0" collapsed="false">
      <c r="A79" s="2" t="n">
        <v>91</v>
      </c>
      <c r="B79" s="1" t="n">
        <v>36.42</v>
      </c>
      <c r="C79" s="1" t="n">
        <v>51.74</v>
      </c>
      <c r="D79" s="1" t="n">
        <v>52.18</v>
      </c>
      <c r="E79" s="1" t="n">
        <v>55.89</v>
      </c>
      <c r="F79" s="1" t="n">
        <v>57.6</v>
      </c>
      <c r="G79" s="1" t="n">
        <v>60.82</v>
      </c>
      <c r="H79" s="1" t="n">
        <v>45.02</v>
      </c>
      <c r="I79" s="1" t="n">
        <v>60.51</v>
      </c>
      <c r="J79" s="1" t="n">
        <v>54.01</v>
      </c>
      <c r="K79" s="1" t="n">
        <v>67.59</v>
      </c>
      <c r="L79" s="1" t="n">
        <v>87.59</v>
      </c>
      <c r="M79" s="1" t="n">
        <v>51.36</v>
      </c>
      <c r="N79" s="1" t="n">
        <v>67.22</v>
      </c>
      <c r="P79" s="1" t="n">
        <v>67.82</v>
      </c>
      <c r="Q79" s="7" t="n">
        <f aca="false">AVERAGE(B79:P79)</f>
        <v>58.2692857142857</v>
      </c>
      <c r="R79" s="1" t="n">
        <v>43.22</v>
      </c>
      <c r="S79" s="1" t="n">
        <v>43.22</v>
      </c>
    </row>
    <row r="80" customFormat="false" ht="15" hidden="false" customHeight="false" outlineLevel="0" collapsed="false">
      <c r="A80" s="2" t="n">
        <v>25</v>
      </c>
      <c r="B80" s="1" t="n">
        <v>47.11</v>
      </c>
      <c r="C80" s="1" t="n">
        <v>55.33</v>
      </c>
      <c r="D80" s="1" t="n">
        <v>56.61</v>
      </c>
      <c r="E80" s="1" t="n">
        <v>47.7</v>
      </c>
      <c r="F80" s="1" t="n">
        <v>70.66</v>
      </c>
      <c r="G80" s="1" t="n">
        <v>82.7</v>
      </c>
      <c r="H80" s="1" t="n">
        <v>64.54</v>
      </c>
      <c r="I80" s="1" t="n">
        <v>75.81</v>
      </c>
      <c r="J80" s="1" t="n">
        <v>48.06</v>
      </c>
      <c r="K80" s="1" t="n">
        <v>67.8</v>
      </c>
      <c r="L80" s="1" t="n">
        <v>51.84</v>
      </c>
      <c r="M80" s="1" t="n">
        <v>63.98</v>
      </c>
      <c r="O80" s="1" t="n">
        <v>67.64</v>
      </c>
      <c r="P80" s="1" t="n">
        <v>60.32</v>
      </c>
      <c r="Q80" s="7" t="n">
        <f aca="false">AVERAGE(B80:P80)</f>
        <v>61.4357142857143</v>
      </c>
      <c r="R80" s="1" t="n">
        <v>43.3</v>
      </c>
      <c r="S80" s="1" t="n">
        <v>43.3</v>
      </c>
    </row>
    <row r="81" customFormat="false" ht="15" hidden="false" customHeight="false" outlineLevel="0" collapsed="false">
      <c r="A81" s="2" t="n">
        <v>98</v>
      </c>
      <c r="B81" s="1" t="n">
        <v>77.22</v>
      </c>
      <c r="C81" s="1" t="n">
        <v>83.81</v>
      </c>
      <c r="D81" s="1" t="n">
        <v>89.15</v>
      </c>
      <c r="E81" s="1" t="n">
        <v>101.23</v>
      </c>
      <c r="F81" s="1" t="n">
        <v>121.77</v>
      </c>
      <c r="G81" s="1" t="n">
        <v>137.35</v>
      </c>
      <c r="H81" s="1" t="n">
        <v>82.21</v>
      </c>
      <c r="J81" s="1" t="n">
        <v>107.26</v>
      </c>
      <c r="K81" s="1" t="n">
        <v>112.46</v>
      </c>
      <c r="L81" s="1" t="n">
        <v>97.93</v>
      </c>
      <c r="M81" s="1" t="n">
        <v>121.54</v>
      </c>
      <c r="N81" s="1" t="n">
        <v>64.91</v>
      </c>
      <c r="O81" s="1" t="n">
        <v>88.24</v>
      </c>
      <c r="P81" s="1" t="n">
        <v>109.27</v>
      </c>
      <c r="Q81" s="7" t="n">
        <f aca="false">AVERAGE(B81:P81)</f>
        <v>99.5964285714286</v>
      </c>
      <c r="R81" s="1" t="n">
        <v>43.36</v>
      </c>
      <c r="S81" s="1" t="n">
        <v>43.36</v>
      </c>
    </row>
    <row r="82" customFormat="false" ht="15" hidden="false" customHeight="false" outlineLevel="0" collapsed="false">
      <c r="A82" s="2" t="n">
        <v>66</v>
      </c>
      <c r="B82" s="1" t="n">
        <v>57.22</v>
      </c>
      <c r="C82" s="1" t="n">
        <v>90.81</v>
      </c>
      <c r="D82" s="1" t="n">
        <v>94.54</v>
      </c>
      <c r="E82" s="1" t="n">
        <v>97.85</v>
      </c>
      <c r="F82" s="1" t="n">
        <v>149.77</v>
      </c>
      <c r="G82" s="1" t="n">
        <v>142.7</v>
      </c>
      <c r="H82" s="1" t="n">
        <v>125.2</v>
      </c>
      <c r="I82" s="1" t="n">
        <v>150.91</v>
      </c>
      <c r="J82" s="1" t="n">
        <v>95.93</v>
      </c>
      <c r="K82" s="1" t="n">
        <v>117.92</v>
      </c>
      <c r="L82" s="1" t="n">
        <v>62.71</v>
      </c>
      <c r="M82" s="1" t="n">
        <v>76.19</v>
      </c>
      <c r="N82" s="1" t="n">
        <v>108.39</v>
      </c>
      <c r="O82" s="1" t="n">
        <v>61.8</v>
      </c>
      <c r="P82" s="1" t="n">
        <v>171.73</v>
      </c>
      <c r="Q82" s="7" t="n">
        <f aca="false">AVERAGE(B82:P82)</f>
        <v>106.911333333333</v>
      </c>
      <c r="R82" s="1" t="n">
        <v>43.39</v>
      </c>
      <c r="S82" s="1" t="n">
        <v>43.39</v>
      </c>
      <c r="U82" s="8"/>
      <c r="V82" s="8"/>
    </row>
    <row r="83" customFormat="false" ht="15" hidden="false" customHeight="false" outlineLevel="0" collapsed="false">
      <c r="A83" s="2" t="n">
        <v>67</v>
      </c>
      <c r="B83" s="1" t="n">
        <v>93.18</v>
      </c>
      <c r="C83" s="1" t="n">
        <v>140.31</v>
      </c>
      <c r="D83" s="1" t="n">
        <v>133.83</v>
      </c>
      <c r="E83" s="1" t="n">
        <v>152.4</v>
      </c>
      <c r="F83" s="1" t="n">
        <v>117.27</v>
      </c>
      <c r="G83" s="1" t="n">
        <v>77.97</v>
      </c>
      <c r="H83" s="1" t="n">
        <v>153.09</v>
      </c>
      <c r="I83" s="1" t="n">
        <v>104.24</v>
      </c>
      <c r="J83" s="1" t="n">
        <v>99.95</v>
      </c>
      <c r="K83" s="1" t="n">
        <v>94.56</v>
      </c>
      <c r="L83" s="1" t="n">
        <v>93.29</v>
      </c>
      <c r="M83" s="1" t="n">
        <v>85.84</v>
      </c>
      <c r="N83" s="1" t="n">
        <v>83.22</v>
      </c>
      <c r="O83" s="1" t="n">
        <v>78.01</v>
      </c>
      <c r="P83" s="1" t="n">
        <v>77.51</v>
      </c>
      <c r="Q83" s="7" t="n">
        <f aca="false">AVERAGE(B83:P83)</f>
        <v>105.644666666667</v>
      </c>
      <c r="R83" s="1" t="n">
        <v>43.82</v>
      </c>
      <c r="S83" s="1" t="n">
        <v>43.82</v>
      </c>
      <c r="U83" s="8"/>
      <c r="V83" s="8"/>
    </row>
    <row r="84" customFormat="false" ht="15" hidden="false" customHeight="false" outlineLevel="0" collapsed="false">
      <c r="A84" s="2" t="n">
        <v>24</v>
      </c>
      <c r="B84" s="1" t="n">
        <v>68.68</v>
      </c>
      <c r="C84" s="1" t="n">
        <v>40.96</v>
      </c>
      <c r="D84" s="1" t="n">
        <v>48.52</v>
      </c>
      <c r="E84" s="1" t="n">
        <v>45.64</v>
      </c>
      <c r="F84" s="1" t="n">
        <v>54.07</v>
      </c>
      <c r="G84" s="1" t="n">
        <v>59.43</v>
      </c>
      <c r="H84" s="1" t="n">
        <v>67.62</v>
      </c>
      <c r="I84" s="1" t="n">
        <v>51.79</v>
      </c>
      <c r="J84" s="1" t="n">
        <v>70.43</v>
      </c>
      <c r="K84" s="1" t="n">
        <v>53.54</v>
      </c>
      <c r="L84" s="1" t="n">
        <v>77.25</v>
      </c>
      <c r="M84" s="1" t="n">
        <v>52.38</v>
      </c>
      <c r="N84" s="1" t="n">
        <v>61.16</v>
      </c>
      <c r="O84" s="1" t="n">
        <v>83.21</v>
      </c>
      <c r="P84" s="1" t="n">
        <v>74.05</v>
      </c>
      <c r="Q84" s="7" t="n">
        <f aca="false">AVERAGE(B84:P84)</f>
        <v>60.582</v>
      </c>
      <c r="R84" s="1" t="n">
        <v>43.87</v>
      </c>
      <c r="S84" s="1" t="n">
        <v>43.87</v>
      </c>
    </row>
    <row r="85" customFormat="false" ht="15" hidden="false" customHeight="false" outlineLevel="0" collapsed="false">
      <c r="A85" s="2" t="n">
        <v>68</v>
      </c>
      <c r="B85" s="1" t="n">
        <v>77.69</v>
      </c>
      <c r="C85" s="1" t="n">
        <v>63.95</v>
      </c>
      <c r="D85" s="1" t="n">
        <v>61.49</v>
      </c>
      <c r="E85" s="1" t="n">
        <v>82.72</v>
      </c>
      <c r="F85" s="1" t="n">
        <v>139.61</v>
      </c>
      <c r="G85" s="1" t="n">
        <v>121.78</v>
      </c>
      <c r="H85" s="1" t="n">
        <v>98.42</v>
      </c>
      <c r="I85" s="1" t="n">
        <v>169.03</v>
      </c>
      <c r="J85" s="1" t="n">
        <v>137.39</v>
      </c>
      <c r="K85" s="1" t="n">
        <v>62.69</v>
      </c>
      <c r="L85" s="1" t="n">
        <v>105.03</v>
      </c>
      <c r="M85" s="1" t="n">
        <v>104.53</v>
      </c>
      <c r="N85" s="1" t="n">
        <v>114.39</v>
      </c>
      <c r="O85" s="1" t="n">
        <v>81.14</v>
      </c>
      <c r="P85" s="1" t="n">
        <v>169.51</v>
      </c>
      <c r="Q85" s="7" t="n">
        <f aca="false">AVERAGE(B85:P85)</f>
        <v>105.958</v>
      </c>
      <c r="R85" s="1" t="n">
        <v>44.44</v>
      </c>
      <c r="S85" s="1" t="n">
        <v>44.44</v>
      </c>
    </row>
    <row r="86" customFormat="false" ht="15" hidden="false" customHeight="false" outlineLevel="0" collapsed="false">
      <c r="A86" s="2" t="n">
        <v>65</v>
      </c>
      <c r="B86" s="1" t="n">
        <v>67.89</v>
      </c>
      <c r="C86" s="1" t="n">
        <v>63.32</v>
      </c>
      <c r="D86" s="1" t="n">
        <v>95.1</v>
      </c>
      <c r="E86" s="1" t="n">
        <v>107.61</v>
      </c>
      <c r="F86" s="1" t="n">
        <v>88.56</v>
      </c>
      <c r="G86" s="1" t="n">
        <v>111.22</v>
      </c>
      <c r="H86" s="1" t="n">
        <v>123.12</v>
      </c>
      <c r="I86" s="1" t="n">
        <v>159.78</v>
      </c>
      <c r="J86" s="1" t="n">
        <v>151.86</v>
      </c>
      <c r="K86" s="1" t="n">
        <v>108.97</v>
      </c>
      <c r="L86" s="1" t="n">
        <v>56.52</v>
      </c>
      <c r="M86" s="1" t="n">
        <v>63.32</v>
      </c>
      <c r="N86" s="1" t="n">
        <v>129.83</v>
      </c>
      <c r="O86" s="1" t="n">
        <v>114.5</v>
      </c>
      <c r="P86" s="1" t="n">
        <v>121.75</v>
      </c>
      <c r="Q86" s="7" t="n">
        <f aca="false">AVERAGE(B86:P86)</f>
        <v>104.223333333333</v>
      </c>
      <c r="R86" s="1" t="n">
        <v>44.64</v>
      </c>
      <c r="S86" s="1" t="n">
        <v>44.64</v>
      </c>
      <c r="U86" s="8"/>
      <c r="V86" s="8"/>
    </row>
    <row r="87" customFormat="false" ht="15" hidden="false" customHeight="false" outlineLevel="0" collapsed="false">
      <c r="A87" s="2" t="n">
        <v>77</v>
      </c>
      <c r="B87" s="1" t="n">
        <v>87.01</v>
      </c>
      <c r="C87" s="1" t="n">
        <v>96.23</v>
      </c>
      <c r="D87" s="1" t="n">
        <v>81.76</v>
      </c>
      <c r="E87" s="1" t="n">
        <v>60.04</v>
      </c>
      <c r="F87" s="1" t="n">
        <v>57.04</v>
      </c>
      <c r="G87" s="1" t="n">
        <v>123.29</v>
      </c>
      <c r="H87" s="1" t="n">
        <v>104.01</v>
      </c>
      <c r="I87" s="1" t="n">
        <v>56.01</v>
      </c>
      <c r="J87" s="1" t="n">
        <v>90.87</v>
      </c>
      <c r="K87" s="1" t="n">
        <v>86.75</v>
      </c>
      <c r="L87" s="1" t="n">
        <v>56.27</v>
      </c>
      <c r="M87" s="1" t="n">
        <v>113.38</v>
      </c>
      <c r="N87" s="1" t="n">
        <v>66.9</v>
      </c>
      <c r="O87" s="1" t="n">
        <v>61.19</v>
      </c>
      <c r="P87" s="1" t="n">
        <v>77.96</v>
      </c>
      <c r="Q87" s="7" t="n">
        <f aca="false">AVERAGE(B87:P87)</f>
        <v>81.2473333333333</v>
      </c>
      <c r="R87" s="1" t="n">
        <v>45.38</v>
      </c>
      <c r="S87" s="1" t="n">
        <v>45.38</v>
      </c>
    </row>
    <row r="88" customFormat="false" ht="15" hidden="false" customHeight="false" outlineLevel="0" collapsed="false">
      <c r="A88" s="2" t="n">
        <v>97</v>
      </c>
      <c r="B88" s="1" t="n">
        <v>110.66</v>
      </c>
      <c r="C88" s="1" t="n">
        <v>182.67</v>
      </c>
      <c r="D88" s="1" t="n">
        <v>130.93</v>
      </c>
      <c r="E88" s="1" t="n">
        <v>103.32</v>
      </c>
      <c r="F88" s="1" t="n">
        <v>73.68</v>
      </c>
      <c r="G88" s="1" t="n">
        <v>59.75</v>
      </c>
      <c r="H88" s="1" t="n">
        <v>117.64</v>
      </c>
      <c r="I88" s="1" t="n">
        <v>117.17</v>
      </c>
      <c r="J88" s="1" t="n">
        <v>132.76</v>
      </c>
      <c r="K88" s="1" t="n">
        <v>126.35</v>
      </c>
      <c r="L88" s="1" t="n">
        <v>192.78</v>
      </c>
      <c r="M88" s="1" t="n">
        <v>123.68</v>
      </c>
      <c r="N88" s="1" t="n">
        <v>133.63</v>
      </c>
      <c r="O88" s="1" t="n">
        <v>144.31</v>
      </c>
      <c r="P88" s="1" t="n">
        <v>140.9</v>
      </c>
      <c r="Q88" s="7" t="n">
        <f aca="false">AVERAGE(B88:P88)</f>
        <v>126.015333333333</v>
      </c>
      <c r="R88" s="1" t="n">
        <v>45.45</v>
      </c>
      <c r="S88" s="1" t="n">
        <v>45.45</v>
      </c>
      <c r="T88" s="4" t="n">
        <f aca="false">AVERAGE(S79:S88)</f>
        <v>44.087</v>
      </c>
      <c r="U88" s="8" t="n">
        <f aca="false">AVERAGE(B79:P88)</f>
        <v>91.3534013605442</v>
      </c>
      <c r="V88" s="8" t="n">
        <f aca="false">_xlfn.STDEV.S(B79:P88)</f>
        <v>34.0259973432201</v>
      </c>
    </row>
    <row r="89" customFormat="false" ht="15" hidden="false" customHeight="false" outlineLevel="0" collapsed="false">
      <c r="Q89" s="7"/>
    </row>
    <row r="90" customFormat="false" ht="15" hidden="false" customHeight="false" outlineLevel="0" collapsed="false">
      <c r="A90" s="2" t="n">
        <v>71</v>
      </c>
      <c r="B90" s="1" t="n">
        <v>33.89</v>
      </c>
      <c r="C90" s="1" t="n">
        <v>51.79</v>
      </c>
      <c r="D90" s="1" t="n">
        <v>37.85</v>
      </c>
      <c r="E90" s="1" t="n">
        <v>70.15</v>
      </c>
      <c r="F90" s="1" t="n">
        <v>102.38</v>
      </c>
      <c r="G90" s="1" t="n">
        <v>89.58</v>
      </c>
      <c r="H90" s="1" t="n">
        <v>99.32</v>
      </c>
      <c r="I90" s="1" t="n">
        <v>57.18</v>
      </c>
      <c r="J90" s="1" t="n">
        <v>106.15</v>
      </c>
      <c r="K90" s="1" t="n">
        <v>111.18</v>
      </c>
      <c r="L90" s="1" t="n">
        <v>121.46</v>
      </c>
      <c r="M90" s="1" t="n">
        <v>90.32</v>
      </c>
      <c r="N90" s="1" t="n">
        <v>93.18</v>
      </c>
      <c r="O90" s="1" t="n">
        <v>102.18</v>
      </c>
      <c r="P90" s="1" t="n">
        <v>100.03</v>
      </c>
      <c r="Q90" s="7" t="n">
        <f aca="false">AVERAGE(B90:P90)</f>
        <v>84.4426666666667</v>
      </c>
      <c r="R90" s="1" t="n">
        <v>45.55</v>
      </c>
      <c r="S90" s="1" t="n">
        <v>45.55</v>
      </c>
      <c r="U90" s="8"/>
      <c r="V90" s="8"/>
    </row>
    <row r="91" customFormat="false" ht="15" hidden="false" customHeight="false" outlineLevel="0" collapsed="false">
      <c r="A91" s="2" t="n">
        <v>85</v>
      </c>
      <c r="B91" s="1" t="n">
        <v>69.09</v>
      </c>
      <c r="C91" s="1" t="n">
        <v>99.63</v>
      </c>
      <c r="D91" s="1" t="n">
        <v>115.71</v>
      </c>
      <c r="E91" s="1" t="n">
        <v>86.65</v>
      </c>
      <c r="F91" s="1" t="n">
        <v>86.61</v>
      </c>
      <c r="G91" s="1" t="n">
        <v>91.51</v>
      </c>
      <c r="H91" s="1" t="n">
        <v>90.02</v>
      </c>
      <c r="I91" s="1" t="n">
        <v>117.25</v>
      </c>
      <c r="J91" s="1" t="n">
        <v>62.09</v>
      </c>
      <c r="K91" s="1" t="n">
        <v>128.35</v>
      </c>
      <c r="L91" s="1" t="n">
        <v>70.17</v>
      </c>
      <c r="M91" s="1" t="n">
        <v>148.53</v>
      </c>
      <c r="N91" s="1" t="n">
        <v>108.62</v>
      </c>
      <c r="O91" s="1" t="n">
        <v>127.07</v>
      </c>
      <c r="P91" s="1" t="n">
        <v>59.2</v>
      </c>
      <c r="Q91" s="7" t="n">
        <f aca="false">AVERAGE(B91:P91)</f>
        <v>97.3666666666667</v>
      </c>
      <c r="R91" s="1" t="n">
        <v>46.14</v>
      </c>
      <c r="S91" s="1" t="n">
        <v>46.14</v>
      </c>
    </row>
    <row r="92" customFormat="false" ht="15" hidden="false" customHeight="false" outlineLevel="0" collapsed="false">
      <c r="A92" s="2" t="n">
        <v>87</v>
      </c>
      <c r="B92" s="1" t="n">
        <v>83.23</v>
      </c>
      <c r="C92" s="1" t="n">
        <v>77.66</v>
      </c>
      <c r="D92" s="1" t="n">
        <v>59.19</v>
      </c>
      <c r="E92" s="1" t="n">
        <v>121.19</v>
      </c>
      <c r="F92" s="1" t="n">
        <v>88.39</v>
      </c>
      <c r="G92" s="1" t="n">
        <v>83.74</v>
      </c>
      <c r="H92" s="1" t="n">
        <v>117.37</v>
      </c>
      <c r="I92" s="1" t="n">
        <v>111.8</v>
      </c>
      <c r="J92" s="1" t="n">
        <v>114.43</v>
      </c>
      <c r="K92" s="1" t="n">
        <v>71.95</v>
      </c>
      <c r="L92" s="1" t="n">
        <v>49.42</v>
      </c>
      <c r="M92" s="1" t="n">
        <v>49.22</v>
      </c>
      <c r="N92" s="1" t="n">
        <v>70.12</v>
      </c>
      <c r="O92" s="1" t="n">
        <v>76.53</v>
      </c>
      <c r="P92" s="1" t="n">
        <v>135.37</v>
      </c>
      <c r="Q92" s="7" t="n">
        <f aca="false">AVERAGE(B92:P92)</f>
        <v>87.3073333333334</v>
      </c>
      <c r="R92" s="1" t="n">
        <v>46.23</v>
      </c>
      <c r="S92" s="1" t="n">
        <v>46.23</v>
      </c>
    </row>
    <row r="93" customFormat="false" ht="15" hidden="false" customHeight="false" outlineLevel="0" collapsed="false">
      <c r="A93" s="2" t="n">
        <v>74</v>
      </c>
      <c r="B93" s="1" t="n">
        <v>83.68</v>
      </c>
      <c r="C93" s="1" t="n">
        <v>98.33</v>
      </c>
      <c r="D93" s="1" t="n">
        <v>85.36</v>
      </c>
      <c r="E93" s="1" t="n">
        <v>66.57</v>
      </c>
      <c r="F93" s="1" t="n">
        <v>86.72</v>
      </c>
      <c r="G93" s="1" t="n">
        <v>102.2</v>
      </c>
      <c r="H93" s="1" t="n">
        <v>67.61</v>
      </c>
      <c r="I93" s="1" t="n">
        <v>123.32</v>
      </c>
      <c r="J93" s="1" t="n">
        <v>106.11</v>
      </c>
      <c r="K93" s="1" t="n">
        <v>121.42</v>
      </c>
      <c r="L93" s="1" t="n">
        <v>112.38</v>
      </c>
      <c r="M93" s="1" t="n">
        <v>124.88</v>
      </c>
      <c r="N93" s="1" t="n">
        <v>141.52</v>
      </c>
      <c r="O93" s="1" t="n">
        <v>89.53</v>
      </c>
      <c r="P93" s="1" t="n">
        <v>88.21</v>
      </c>
      <c r="Q93" s="7" t="n">
        <f aca="false">AVERAGE(B93:P93)</f>
        <v>99.856</v>
      </c>
      <c r="R93" s="1" t="n">
        <v>46.24</v>
      </c>
      <c r="S93" s="1" t="n">
        <v>46.24</v>
      </c>
    </row>
    <row r="94" customFormat="false" ht="15" hidden="false" customHeight="false" outlineLevel="0" collapsed="false">
      <c r="A94" s="2" t="n">
        <v>80</v>
      </c>
      <c r="B94" s="1" t="n">
        <v>55.46</v>
      </c>
      <c r="C94" s="1" t="n">
        <v>80.93</v>
      </c>
      <c r="D94" s="1" t="n">
        <v>73.98</v>
      </c>
      <c r="E94" s="1" t="n">
        <v>65.56</v>
      </c>
      <c r="F94" s="1" t="n">
        <v>58.21</v>
      </c>
      <c r="G94" s="1" t="n">
        <v>105.94</v>
      </c>
      <c r="H94" s="1" t="n">
        <v>121.1</v>
      </c>
      <c r="I94" s="1" t="n">
        <v>97.98</v>
      </c>
      <c r="J94" s="1" t="n">
        <v>104.52</v>
      </c>
      <c r="K94" s="1" t="n">
        <v>60.98</v>
      </c>
      <c r="L94" s="1" t="n">
        <v>124.6</v>
      </c>
      <c r="M94" s="1" t="n">
        <v>61.79</v>
      </c>
      <c r="N94" s="1" t="n">
        <v>61.2</v>
      </c>
      <c r="O94" s="1" t="n">
        <v>63.01</v>
      </c>
      <c r="P94" s="1" t="n">
        <v>80.09</v>
      </c>
      <c r="Q94" s="7" t="n">
        <f aca="false">AVERAGE(B94:P94)</f>
        <v>81.0233333333333</v>
      </c>
      <c r="R94" s="1" t="n">
        <v>46.56</v>
      </c>
      <c r="S94" s="1" t="n">
        <v>46.56</v>
      </c>
      <c r="U94" s="8"/>
      <c r="V94" s="8"/>
    </row>
    <row r="95" customFormat="false" ht="15" hidden="false" customHeight="false" outlineLevel="0" collapsed="false">
      <c r="A95" s="2" t="n">
        <v>95</v>
      </c>
      <c r="B95" s="1" t="n">
        <v>50.41</v>
      </c>
      <c r="C95" s="1" t="n">
        <v>60.61</v>
      </c>
      <c r="D95" s="1" t="n">
        <v>77.98</v>
      </c>
      <c r="E95" s="1" t="n">
        <v>95.66</v>
      </c>
      <c r="F95" s="1" t="n">
        <v>94.04</v>
      </c>
      <c r="G95" s="1" t="n">
        <v>77.3</v>
      </c>
      <c r="H95" s="1" t="n">
        <v>111.1</v>
      </c>
      <c r="I95" s="1" t="n">
        <v>91.83</v>
      </c>
      <c r="J95" s="1" t="n">
        <v>110.64</v>
      </c>
      <c r="K95" s="1" t="n">
        <v>73.67</v>
      </c>
      <c r="L95" s="1" t="n">
        <v>125.51</v>
      </c>
      <c r="M95" s="1" t="n">
        <v>70.14</v>
      </c>
      <c r="N95" s="1" t="n">
        <v>67.62</v>
      </c>
      <c r="P95" s="1" t="n">
        <v>76.62</v>
      </c>
      <c r="Q95" s="7" t="n">
        <f aca="false">AVERAGE(B95:P95)</f>
        <v>84.5092857142857</v>
      </c>
      <c r="R95" s="1" t="n">
        <v>46.75</v>
      </c>
      <c r="S95" s="1" t="n">
        <v>46.75</v>
      </c>
    </row>
    <row r="96" customFormat="false" ht="15" hidden="false" customHeight="false" outlineLevel="0" collapsed="false">
      <c r="A96" s="2" t="n">
        <v>86</v>
      </c>
      <c r="B96" s="1" t="n">
        <v>59.47</v>
      </c>
      <c r="C96" s="1" t="n">
        <v>106.41</v>
      </c>
      <c r="D96" s="1" t="n">
        <v>59.75</v>
      </c>
      <c r="E96" s="1" t="n">
        <v>60.61</v>
      </c>
      <c r="F96" s="1" t="n">
        <v>60.9</v>
      </c>
      <c r="G96" s="1" t="n">
        <v>98.1</v>
      </c>
      <c r="H96" s="1" t="n">
        <v>74.11</v>
      </c>
      <c r="I96" s="1" t="n">
        <v>95.31</v>
      </c>
      <c r="J96" s="1" t="n">
        <v>127.82</v>
      </c>
      <c r="K96" s="1" t="n">
        <v>85.07</v>
      </c>
      <c r="L96" s="1" t="n">
        <v>108.51</v>
      </c>
      <c r="M96" s="1" t="n">
        <v>105.18</v>
      </c>
      <c r="N96" s="1" t="n">
        <v>133.42</v>
      </c>
      <c r="O96" s="1" t="n">
        <v>91.54</v>
      </c>
      <c r="P96" s="1" t="n">
        <v>87.47</v>
      </c>
      <c r="Q96" s="7" t="n">
        <f aca="false">AVERAGE(B96:P96)</f>
        <v>90.2446666666667</v>
      </c>
      <c r="R96" s="1" t="n">
        <v>46.85</v>
      </c>
      <c r="S96" s="1" t="n">
        <v>46.85</v>
      </c>
      <c r="U96" s="8"/>
      <c r="V96" s="8"/>
    </row>
    <row r="97" customFormat="false" ht="15" hidden="false" customHeight="false" outlineLevel="0" collapsed="false">
      <c r="A97" s="2" t="n">
        <v>88</v>
      </c>
      <c r="B97" s="1" t="n">
        <v>80.14</v>
      </c>
      <c r="C97" s="1" t="n">
        <v>117.74</v>
      </c>
      <c r="D97" s="1" t="n">
        <v>122.62</v>
      </c>
      <c r="E97" s="1" t="n">
        <v>106.02</v>
      </c>
      <c r="F97" s="1" t="n">
        <v>111.65</v>
      </c>
      <c r="G97" s="1" t="n">
        <v>122.51</v>
      </c>
      <c r="H97" s="1" t="n">
        <v>110.18</v>
      </c>
      <c r="I97" s="1" t="n">
        <v>86.92</v>
      </c>
      <c r="J97" s="1" t="n">
        <v>73.26</v>
      </c>
      <c r="K97" s="1" t="n">
        <v>147.62</v>
      </c>
      <c r="L97" s="1" t="n">
        <v>115.77</v>
      </c>
      <c r="M97" s="1" t="n">
        <v>69.79</v>
      </c>
      <c r="N97" s="1" t="n">
        <v>124.1</v>
      </c>
      <c r="O97" s="1" t="n">
        <v>150.18</v>
      </c>
      <c r="P97" s="1" t="n">
        <v>101.94</v>
      </c>
      <c r="Q97" s="7" t="n">
        <f aca="false">AVERAGE(B97:P97)</f>
        <v>109.362666666667</v>
      </c>
      <c r="R97" s="1" t="n">
        <v>46.99</v>
      </c>
      <c r="S97" s="1" t="n">
        <v>46.99</v>
      </c>
    </row>
    <row r="98" customFormat="false" ht="15" hidden="false" customHeight="false" outlineLevel="0" collapsed="false">
      <c r="A98" s="2" t="n">
        <v>102</v>
      </c>
      <c r="B98" s="1" t="n">
        <v>90.68</v>
      </c>
      <c r="C98" s="1" t="n">
        <v>115.9</v>
      </c>
      <c r="D98" s="1" t="n">
        <v>105.05</v>
      </c>
      <c r="E98" s="1" t="n">
        <v>133.45</v>
      </c>
      <c r="F98" s="1" t="n">
        <v>119.36</v>
      </c>
      <c r="G98" s="1" t="n">
        <v>102.43</v>
      </c>
      <c r="H98" s="1" t="n">
        <v>141.19</v>
      </c>
      <c r="I98" s="1" t="n">
        <v>115</v>
      </c>
      <c r="J98" s="1" t="n">
        <v>89.46</v>
      </c>
      <c r="K98" s="1" t="n">
        <v>58.91</v>
      </c>
      <c r="L98" s="1" t="n">
        <v>89.7</v>
      </c>
      <c r="M98" s="1" t="n">
        <v>64.59</v>
      </c>
      <c r="N98" s="1" t="n">
        <v>88.37</v>
      </c>
      <c r="O98" s="1" t="n">
        <v>133.02</v>
      </c>
      <c r="P98" s="1" t="n">
        <v>65.58</v>
      </c>
      <c r="Q98" s="7" t="n">
        <f aca="false">AVERAGE(B98:P98)</f>
        <v>100.846</v>
      </c>
      <c r="R98" s="1" t="n">
        <v>47.02</v>
      </c>
      <c r="S98" s="1" t="n">
        <v>47.02</v>
      </c>
    </row>
    <row r="99" customFormat="false" ht="15" hidden="false" customHeight="false" outlineLevel="0" collapsed="false">
      <c r="A99" s="2" t="n">
        <v>101</v>
      </c>
      <c r="B99" s="1" t="n">
        <v>115.54</v>
      </c>
      <c r="C99" s="1" t="n">
        <v>76.73</v>
      </c>
      <c r="D99" s="1" t="n">
        <v>119.58</v>
      </c>
      <c r="E99" s="1" t="n">
        <v>85.85</v>
      </c>
      <c r="F99" s="1" t="n">
        <v>61.19</v>
      </c>
      <c r="G99" s="1" t="n">
        <v>99.05</v>
      </c>
      <c r="H99" s="1" t="n">
        <v>122.52</v>
      </c>
      <c r="I99" s="1" t="n">
        <v>149.97</v>
      </c>
      <c r="J99" s="1" t="n">
        <v>61.79</v>
      </c>
      <c r="K99" s="1" t="n">
        <v>131.53</v>
      </c>
      <c r="L99" s="1" t="n">
        <v>144.14</v>
      </c>
      <c r="M99" s="1" t="n">
        <v>98.07</v>
      </c>
      <c r="N99" s="1" t="n">
        <v>83.22</v>
      </c>
      <c r="O99" s="1" t="n">
        <v>112.65</v>
      </c>
      <c r="P99" s="1" t="n">
        <v>168.17</v>
      </c>
      <c r="Q99" s="7" t="n">
        <f aca="false">AVERAGE(B99:P99)</f>
        <v>108.666666666667</v>
      </c>
      <c r="R99" s="1" t="n">
        <v>47.2</v>
      </c>
      <c r="S99" s="1" t="n">
        <v>47.2</v>
      </c>
      <c r="T99" s="4" t="n">
        <f aca="false">AVERAGE(S90:S99)</f>
        <v>46.553</v>
      </c>
      <c r="U99" s="8" t="n">
        <f aca="false">AVERAGE(B90:P99)</f>
        <v>94.4286577181209</v>
      </c>
      <c r="V99" s="8" t="n">
        <f aca="false">_xlfn.STDEV.S(B90:P99)</f>
        <v>26.622353812359</v>
      </c>
    </row>
    <row r="100" customFormat="false" ht="15" hidden="false" customHeight="false" outlineLevel="0" collapsed="false">
      <c r="Q100" s="7"/>
    </row>
    <row r="101" customFormat="false" ht="15" hidden="false" customHeight="false" outlineLevel="0" collapsed="false">
      <c r="A101" s="2" t="n">
        <v>103</v>
      </c>
      <c r="B101" s="1" t="n">
        <v>79.61</v>
      </c>
      <c r="C101" s="1" t="n">
        <v>68.32</v>
      </c>
      <c r="D101" s="1" t="n">
        <v>83.54</v>
      </c>
      <c r="E101" s="1" t="n">
        <v>153.78</v>
      </c>
      <c r="F101" s="1" t="n">
        <v>119.78</v>
      </c>
      <c r="G101" s="1" t="n">
        <v>148.88</v>
      </c>
      <c r="H101" s="1" t="n">
        <v>106.49</v>
      </c>
      <c r="I101" s="1" t="n">
        <v>90.92</v>
      </c>
      <c r="J101" s="1" t="n">
        <v>102.16</v>
      </c>
      <c r="K101" s="1" t="n">
        <v>74.91</v>
      </c>
      <c r="L101" s="1" t="n">
        <v>97.14</v>
      </c>
      <c r="M101" s="1" t="n">
        <v>105.76</v>
      </c>
      <c r="N101" s="1" t="n">
        <v>187.4</v>
      </c>
      <c r="O101" s="1" t="n">
        <v>186.34</v>
      </c>
      <c r="P101" s="1" t="n">
        <v>106.41</v>
      </c>
      <c r="Q101" s="7" t="n">
        <f aca="false">AVERAGE(B101:P101)</f>
        <v>114.096</v>
      </c>
      <c r="R101" s="1" t="n">
        <v>47.27</v>
      </c>
      <c r="S101" s="1" t="n">
        <v>47.27</v>
      </c>
    </row>
    <row r="102" customFormat="false" ht="15" hidden="false" customHeight="false" outlineLevel="0" collapsed="false">
      <c r="A102" s="2" t="n">
        <v>73</v>
      </c>
      <c r="B102" s="1" t="n">
        <v>65.67</v>
      </c>
      <c r="C102" s="1" t="n">
        <v>83.17</v>
      </c>
      <c r="D102" s="1" t="n">
        <v>96.38</v>
      </c>
      <c r="E102" s="1" t="n">
        <v>63.68</v>
      </c>
      <c r="F102" s="1" t="n">
        <v>93.91</v>
      </c>
      <c r="G102" s="1" t="n">
        <v>103.28</v>
      </c>
      <c r="H102" s="1" t="n">
        <v>63.41</v>
      </c>
      <c r="I102" s="1" t="n">
        <v>99.1</v>
      </c>
      <c r="J102" s="1" t="n">
        <v>124.63</v>
      </c>
      <c r="L102" s="1" t="n">
        <v>66.58</v>
      </c>
      <c r="M102" s="1" t="n">
        <v>113.61</v>
      </c>
      <c r="N102" s="1" t="n">
        <v>109.73</v>
      </c>
      <c r="O102" s="1" t="n">
        <v>60.04</v>
      </c>
      <c r="P102" s="1" t="n">
        <v>58.64</v>
      </c>
      <c r="Q102" s="7" t="n">
        <f aca="false">AVERAGE(B102:P102)</f>
        <v>85.845</v>
      </c>
      <c r="R102" s="1" t="n">
        <v>47.32</v>
      </c>
      <c r="S102" s="1" t="n">
        <v>47.32</v>
      </c>
    </row>
    <row r="103" customFormat="false" ht="15" hidden="false" customHeight="false" outlineLevel="0" collapsed="false">
      <c r="A103" s="2" t="n">
        <v>63</v>
      </c>
      <c r="B103" s="1" t="n">
        <v>50.88</v>
      </c>
      <c r="C103" s="1" t="n">
        <v>101.8</v>
      </c>
      <c r="D103" s="1" t="n">
        <v>59.19</v>
      </c>
      <c r="E103" s="1" t="n">
        <v>90.43</v>
      </c>
      <c r="F103" s="1" t="n">
        <v>120.18</v>
      </c>
      <c r="G103" s="1" t="n">
        <v>85.62</v>
      </c>
      <c r="H103" s="1" t="n">
        <v>132.67</v>
      </c>
      <c r="I103" s="1" t="n">
        <v>100.71</v>
      </c>
      <c r="J103" s="1" t="n">
        <v>107.55</v>
      </c>
      <c r="K103" s="1" t="n">
        <v>63.63</v>
      </c>
      <c r="L103" s="1" t="n">
        <v>107.94</v>
      </c>
      <c r="M103" s="1" t="n">
        <v>79.23</v>
      </c>
      <c r="N103" s="1" t="n">
        <v>122.06</v>
      </c>
      <c r="O103" s="1" t="n">
        <v>85.82</v>
      </c>
      <c r="P103" s="1" t="n">
        <v>77.48</v>
      </c>
      <c r="Q103" s="7" t="n">
        <f aca="false">AVERAGE(B103:P103)</f>
        <v>92.346</v>
      </c>
      <c r="R103" s="1" t="n">
        <v>47.46</v>
      </c>
      <c r="S103" s="1" t="n">
        <v>47.46</v>
      </c>
    </row>
    <row r="104" customFormat="false" ht="15" hidden="false" customHeight="false" outlineLevel="0" collapsed="false">
      <c r="A104" s="2" t="n">
        <v>93</v>
      </c>
      <c r="B104" s="1" t="n">
        <v>82.43</v>
      </c>
      <c r="C104" s="1" t="n">
        <v>61.36</v>
      </c>
      <c r="D104" s="1" t="n">
        <v>80.97</v>
      </c>
      <c r="E104" s="1" t="n">
        <v>77.53</v>
      </c>
      <c r="F104" s="1" t="n">
        <v>94.65</v>
      </c>
      <c r="G104" s="1" t="n">
        <v>69.78</v>
      </c>
      <c r="H104" s="1" t="n">
        <v>119.64</v>
      </c>
      <c r="I104" s="1" t="n">
        <v>108.49</v>
      </c>
      <c r="J104" s="1" t="n">
        <v>139.92</v>
      </c>
      <c r="K104" s="1" t="n">
        <v>117.07</v>
      </c>
      <c r="L104" s="1" t="n">
        <v>149.44</v>
      </c>
      <c r="M104" s="1" t="n">
        <v>140.62</v>
      </c>
      <c r="N104" s="1" t="n">
        <v>95.42</v>
      </c>
      <c r="O104" s="1" t="n">
        <v>70.44</v>
      </c>
      <c r="P104" s="1" t="n">
        <v>146.95</v>
      </c>
      <c r="Q104" s="7" t="n">
        <f aca="false">AVERAGE(B104:P104)</f>
        <v>103.647333333333</v>
      </c>
      <c r="R104" s="1" t="n">
        <v>47.69</v>
      </c>
      <c r="S104" s="1" t="n">
        <v>47.69</v>
      </c>
    </row>
    <row r="105" customFormat="false" ht="15" hidden="false" customHeight="false" outlineLevel="0" collapsed="false">
      <c r="A105" s="2" t="n">
        <v>75</v>
      </c>
      <c r="B105" s="1" t="n">
        <v>123.78</v>
      </c>
      <c r="C105" s="1" t="n">
        <v>80.26</v>
      </c>
      <c r="D105" s="1" t="n">
        <v>80.26</v>
      </c>
      <c r="E105" s="1" t="n">
        <v>72.07</v>
      </c>
      <c r="F105" s="1" t="n">
        <v>102.18</v>
      </c>
      <c r="G105" s="1" t="n">
        <v>110.08</v>
      </c>
      <c r="H105" s="1" t="n">
        <v>107.33</v>
      </c>
      <c r="I105" s="1" t="n">
        <v>115.28</v>
      </c>
      <c r="J105" s="1" t="n">
        <v>137.01</v>
      </c>
      <c r="K105" s="1" t="n">
        <v>115.37</v>
      </c>
      <c r="L105" s="1" t="n">
        <v>111.15</v>
      </c>
      <c r="M105" s="1" t="n">
        <v>112.98</v>
      </c>
      <c r="N105" s="1" t="n">
        <v>94.77</v>
      </c>
      <c r="O105" s="1" t="n">
        <v>85.29</v>
      </c>
      <c r="P105" s="1" t="n">
        <v>135.31</v>
      </c>
      <c r="Q105" s="7" t="n">
        <f aca="false">AVERAGE(B105:P105)</f>
        <v>105.541333333333</v>
      </c>
      <c r="R105" s="1" t="n">
        <v>47.84</v>
      </c>
      <c r="S105" s="1" t="n">
        <v>47.84</v>
      </c>
      <c r="U105" s="8"/>
      <c r="V105" s="8"/>
    </row>
    <row r="106" customFormat="false" ht="15" hidden="false" customHeight="false" outlineLevel="0" collapsed="false">
      <c r="A106" s="2" t="n">
        <v>107</v>
      </c>
      <c r="B106" s="1" t="n">
        <v>75.75</v>
      </c>
      <c r="C106" s="1" t="n">
        <v>154.54</v>
      </c>
      <c r="D106" s="1" t="n">
        <v>94.12</v>
      </c>
      <c r="E106" s="1" t="n">
        <v>62.4</v>
      </c>
      <c r="F106" s="1" t="n">
        <v>63</v>
      </c>
      <c r="G106" s="1" t="n">
        <v>74.65</v>
      </c>
      <c r="H106" s="1" t="n">
        <v>72.63</v>
      </c>
      <c r="I106" s="1" t="n">
        <v>131.83</v>
      </c>
      <c r="J106" s="1" t="n">
        <v>127.13</v>
      </c>
      <c r="K106" s="1" t="n">
        <v>74.49</v>
      </c>
      <c r="L106" s="1" t="n">
        <v>85.65</v>
      </c>
      <c r="M106" s="1" t="n">
        <v>74.49</v>
      </c>
      <c r="N106" s="1" t="n">
        <v>132.49</v>
      </c>
      <c r="O106" s="1" t="n">
        <v>76.18</v>
      </c>
      <c r="Q106" s="7" t="n">
        <f aca="false">AVERAGE(B106:P106)</f>
        <v>92.8107142857143</v>
      </c>
      <c r="R106" s="1" t="n">
        <v>47.87</v>
      </c>
      <c r="S106" s="1" t="n">
        <v>47.87</v>
      </c>
      <c r="U106" s="8"/>
      <c r="V106" s="8"/>
    </row>
    <row r="107" customFormat="false" ht="15" hidden="false" customHeight="false" outlineLevel="0" collapsed="false">
      <c r="A107" s="2" t="n">
        <v>92</v>
      </c>
      <c r="B107" s="1" t="n">
        <v>46.59</v>
      </c>
      <c r="C107" s="1" t="n">
        <v>94.93</v>
      </c>
      <c r="D107" s="1" t="n">
        <v>74.63</v>
      </c>
      <c r="E107" s="1" t="n">
        <v>106.28</v>
      </c>
      <c r="F107" s="1" t="n">
        <v>93.16</v>
      </c>
      <c r="G107" s="1" t="n">
        <v>124.28</v>
      </c>
      <c r="H107" s="1" t="n">
        <v>119.78</v>
      </c>
      <c r="I107" s="1" t="n">
        <v>112.81</v>
      </c>
      <c r="J107" s="1" t="n">
        <v>66.3</v>
      </c>
      <c r="K107" s="1" t="n">
        <v>101.84</v>
      </c>
      <c r="L107" s="1" t="n">
        <v>119.06</v>
      </c>
      <c r="M107" s="1" t="n">
        <v>132.06</v>
      </c>
      <c r="N107" s="1" t="n">
        <v>56.52</v>
      </c>
      <c r="O107" s="1" t="n">
        <v>78.88</v>
      </c>
      <c r="P107" s="1" t="n">
        <v>118.23</v>
      </c>
      <c r="Q107" s="7" t="n">
        <f aca="false">AVERAGE(B107:P107)</f>
        <v>96.3566666666667</v>
      </c>
      <c r="R107" s="1" t="n">
        <v>48.52</v>
      </c>
      <c r="S107" s="1" t="n">
        <v>48.52</v>
      </c>
      <c r="U107" s="8"/>
      <c r="V107" s="8"/>
    </row>
    <row r="108" customFormat="false" ht="15" hidden="false" customHeight="false" outlineLevel="0" collapsed="false">
      <c r="A108" s="2" t="n">
        <v>109</v>
      </c>
      <c r="B108" s="1" t="n">
        <v>115.31</v>
      </c>
      <c r="C108" s="1" t="n">
        <v>150.19</v>
      </c>
      <c r="D108" s="1" t="n">
        <v>149.44</v>
      </c>
      <c r="E108" s="1" t="n">
        <v>73.26</v>
      </c>
      <c r="F108" s="1" t="n">
        <v>145.15</v>
      </c>
      <c r="G108" s="1" t="n">
        <v>83.71</v>
      </c>
      <c r="H108" s="1" t="n">
        <v>97.66</v>
      </c>
      <c r="I108" s="1" t="n">
        <v>90.32</v>
      </c>
      <c r="J108" s="1" t="n">
        <v>103.21</v>
      </c>
      <c r="K108" s="1" t="n">
        <v>143.47</v>
      </c>
      <c r="L108" s="1" t="n">
        <v>73.26</v>
      </c>
      <c r="M108" s="1" t="n">
        <v>119.56</v>
      </c>
      <c r="N108" s="1" t="n">
        <v>98.34</v>
      </c>
      <c r="O108" s="1" t="n">
        <v>107.75</v>
      </c>
      <c r="P108" s="1" t="n">
        <v>144.4</v>
      </c>
      <c r="Q108" s="7" t="n">
        <f aca="false">AVERAGE(B108:P108)</f>
        <v>113.002</v>
      </c>
      <c r="R108" s="1" t="n">
        <v>48.71</v>
      </c>
      <c r="S108" s="1" t="n">
        <v>48.71</v>
      </c>
    </row>
    <row r="109" customFormat="false" ht="15" hidden="false" customHeight="false" outlineLevel="0" collapsed="false">
      <c r="A109" s="2" t="n">
        <v>69</v>
      </c>
      <c r="B109" s="1" t="n">
        <v>44.88</v>
      </c>
      <c r="C109" s="1" t="n">
        <v>76.42</v>
      </c>
      <c r="D109" s="1" t="n">
        <v>63.62</v>
      </c>
      <c r="E109" s="1" t="n">
        <v>110.81</v>
      </c>
      <c r="F109" s="1" t="n">
        <v>72.86</v>
      </c>
      <c r="G109" s="1" t="n">
        <v>61.49</v>
      </c>
      <c r="H109" s="1" t="n">
        <v>91.89</v>
      </c>
      <c r="I109" s="1" t="n">
        <v>127.31</v>
      </c>
      <c r="J109" s="1" t="n">
        <v>98.02</v>
      </c>
      <c r="K109" s="1" t="n">
        <v>65.91</v>
      </c>
      <c r="M109" s="1" t="n">
        <v>82.14</v>
      </c>
      <c r="N109" s="1" t="n">
        <v>74.08</v>
      </c>
      <c r="O109" s="1" t="n">
        <v>90.34</v>
      </c>
      <c r="P109" s="1" t="n">
        <v>112.6</v>
      </c>
      <c r="Q109" s="7" t="n">
        <f aca="false">AVERAGE(B109:P109)</f>
        <v>83.7407142857143</v>
      </c>
      <c r="R109" s="1" t="n">
        <v>48.73</v>
      </c>
      <c r="S109" s="1" t="n">
        <v>48.73</v>
      </c>
    </row>
    <row r="110" customFormat="false" ht="15" hidden="false" customHeight="false" outlineLevel="0" collapsed="false">
      <c r="A110" s="2" t="n">
        <v>84</v>
      </c>
      <c r="B110" s="1" t="n">
        <v>97.34</v>
      </c>
      <c r="C110" s="1" t="n">
        <v>62.1</v>
      </c>
      <c r="D110" s="1" t="n">
        <v>75.33</v>
      </c>
      <c r="E110" s="1" t="n">
        <v>81.74</v>
      </c>
      <c r="F110" s="1" t="n">
        <v>105.13</v>
      </c>
      <c r="G110" s="1" t="n">
        <v>130.8</v>
      </c>
      <c r="H110" s="1" t="n">
        <v>66.92</v>
      </c>
      <c r="I110" s="1" t="n">
        <v>95.65</v>
      </c>
      <c r="J110" s="1" t="n">
        <v>166.19</v>
      </c>
      <c r="K110" s="1" t="n">
        <v>138.67</v>
      </c>
      <c r="L110" s="1" t="n">
        <v>111.87</v>
      </c>
      <c r="M110" s="1" t="n">
        <v>136.03</v>
      </c>
      <c r="N110" s="1" t="n">
        <v>111.45</v>
      </c>
      <c r="O110" s="1" t="n">
        <v>158.09</v>
      </c>
      <c r="P110" s="1" t="n">
        <v>71.29</v>
      </c>
      <c r="Q110" s="7" t="n">
        <f aca="false">AVERAGE(B110:P110)</f>
        <v>107.24</v>
      </c>
      <c r="R110" s="1" t="n">
        <v>48.8</v>
      </c>
      <c r="S110" s="1" t="n">
        <v>48.8</v>
      </c>
      <c r="T110" s="4" t="n">
        <f aca="false">AVERAGE(S101:S110)</f>
        <v>48.021</v>
      </c>
      <c r="U110" s="8" t="n">
        <f aca="false">AVERAGE(B101:P110)</f>
        <v>99.7074149659864</v>
      </c>
      <c r="V110" s="8" t="n">
        <f aca="false">_xlfn.STDEV.S(B101:P110)</f>
        <v>29.0607523799416</v>
      </c>
    </row>
    <row r="111" customFormat="false" ht="15" hidden="false" customHeight="false" outlineLevel="0" collapsed="false">
      <c r="Q111" s="7"/>
    </row>
    <row r="112" customFormat="false" ht="15" hidden="false" customHeight="false" outlineLevel="0" collapsed="false">
      <c r="A112" s="2" t="n">
        <v>78</v>
      </c>
      <c r="B112" s="1" t="n">
        <v>61.29</v>
      </c>
      <c r="C112" s="1" t="n">
        <v>94.23</v>
      </c>
      <c r="D112" s="1" t="n">
        <v>73.88</v>
      </c>
      <c r="E112" s="1" t="n">
        <v>64.26</v>
      </c>
      <c r="F112" s="1" t="n">
        <v>111.66</v>
      </c>
      <c r="G112" s="1" t="n">
        <v>64.91</v>
      </c>
      <c r="H112" s="1" t="n">
        <v>157.45</v>
      </c>
      <c r="I112" s="1" t="n">
        <v>131.59</v>
      </c>
      <c r="J112" s="1" t="n">
        <v>104.22</v>
      </c>
      <c r="K112" s="1" t="n">
        <v>65.57</v>
      </c>
      <c r="L112" s="1" t="n">
        <v>72.85</v>
      </c>
      <c r="N112" s="1" t="n">
        <v>88.59</v>
      </c>
      <c r="O112" s="1" t="n">
        <v>102.18</v>
      </c>
      <c r="P112" s="1" t="n">
        <v>119.92</v>
      </c>
      <c r="Q112" s="7" t="n">
        <f aca="false">AVERAGE(B112:P112)</f>
        <v>93.7571428571429</v>
      </c>
      <c r="R112" s="1" t="n">
        <v>48.85</v>
      </c>
      <c r="S112" s="1" t="n">
        <v>48.85</v>
      </c>
      <c r="U112" s="8"/>
      <c r="V112" s="8"/>
    </row>
    <row r="113" customFormat="false" ht="15" hidden="false" customHeight="false" outlineLevel="0" collapsed="false">
      <c r="A113" s="2" t="n">
        <v>79</v>
      </c>
      <c r="B113" s="1" t="n">
        <v>89.79</v>
      </c>
      <c r="C113" s="1" t="n">
        <v>115.66</v>
      </c>
      <c r="D113" s="1" t="n">
        <v>79.16</v>
      </c>
      <c r="E113" s="1" t="n">
        <v>139.84</v>
      </c>
      <c r="F113" s="1" t="n">
        <v>89.74</v>
      </c>
      <c r="G113" s="1" t="n">
        <v>121.02</v>
      </c>
      <c r="H113" s="1" t="n">
        <v>73.26</v>
      </c>
      <c r="I113" s="1" t="n">
        <v>93.36</v>
      </c>
      <c r="J113" s="1" t="n">
        <v>103.68</v>
      </c>
      <c r="K113" s="1" t="n">
        <v>105.11</v>
      </c>
      <c r="L113" s="1" t="n">
        <v>114.58</v>
      </c>
      <c r="M113" s="1" t="n">
        <v>117.21</v>
      </c>
      <c r="N113" s="1" t="n">
        <v>128.85</v>
      </c>
      <c r="O113" s="1" t="n">
        <v>116.57</v>
      </c>
      <c r="P113" s="1" t="n">
        <v>81.73</v>
      </c>
      <c r="Q113" s="7" t="n">
        <f aca="false">AVERAGE(B113:P113)</f>
        <v>104.637333333333</v>
      </c>
      <c r="R113" s="1" t="n">
        <v>49.25</v>
      </c>
      <c r="S113" s="1" t="n">
        <v>49.25</v>
      </c>
    </row>
    <row r="114" customFormat="false" ht="15" hidden="false" customHeight="false" outlineLevel="0" collapsed="false">
      <c r="A114" s="2" t="n">
        <v>94</v>
      </c>
      <c r="B114" s="1" t="n">
        <v>82.54</v>
      </c>
      <c r="C114" s="1" t="n">
        <v>93.62</v>
      </c>
      <c r="D114" s="1" t="n">
        <v>102.88</v>
      </c>
      <c r="E114" s="1" t="n">
        <v>97.6</v>
      </c>
      <c r="F114" s="1" t="n">
        <v>78.34</v>
      </c>
      <c r="G114" s="1" t="n">
        <v>111.17</v>
      </c>
      <c r="H114" s="1" t="n">
        <v>114.36</v>
      </c>
      <c r="I114" s="1" t="n">
        <v>105.1</v>
      </c>
      <c r="J114" s="1" t="n">
        <v>83.93</v>
      </c>
      <c r="K114" s="1" t="n">
        <v>89.74</v>
      </c>
      <c r="L114" s="1" t="n">
        <v>118.33</v>
      </c>
      <c r="M114" s="1" t="n">
        <v>120.3</v>
      </c>
      <c r="N114" s="1" t="n">
        <v>137.17</v>
      </c>
      <c r="O114" s="1" t="n">
        <v>121.67</v>
      </c>
      <c r="P114" s="1" t="n">
        <v>99.72</v>
      </c>
      <c r="Q114" s="7" t="n">
        <f aca="false">AVERAGE(B114:P114)</f>
        <v>103.764666666667</v>
      </c>
      <c r="R114" s="1" t="n">
        <v>50.03</v>
      </c>
      <c r="S114" s="1" t="n">
        <v>50.03</v>
      </c>
      <c r="U114" s="8"/>
      <c r="V114" s="8"/>
    </row>
    <row r="115" customFormat="false" ht="15" hidden="false" customHeight="false" outlineLevel="0" collapsed="false">
      <c r="A115" s="2" t="n">
        <v>106</v>
      </c>
      <c r="B115" s="1" t="n">
        <v>109.54</v>
      </c>
      <c r="C115" s="1" t="n">
        <v>113.98</v>
      </c>
      <c r="D115" s="1" t="n">
        <v>125.8</v>
      </c>
      <c r="E115" s="1" t="n">
        <v>132.58</v>
      </c>
      <c r="F115" s="1" t="n">
        <v>133.13</v>
      </c>
      <c r="G115" s="1" t="n">
        <v>110.12</v>
      </c>
      <c r="H115" s="1" t="n">
        <v>63.96</v>
      </c>
      <c r="I115" s="1" t="n">
        <v>91.51</v>
      </c>
      <c r="J115" s="1" t="n">
        <v>70.91</v>
      </c>
      <c r="K115" s="1" t="n">
        <v>128.14</v>
      </c>
      <c r="L115" s="1" t="n">
        <v>70.9</v>
      </c>
      <c r="M115" s="1" t="n">
        <v>119.46</v>
      </c>
      <c r="N115" s="1" t="n">
        <v>130.72</v>
      </c>
      <c r="O115" s="1" t="n">
        <v>104.03</v>
      </c>
      <c r="P115" s="1" t="n">
        <v>118.59</v>
      </c>
      <c r="Q115" s="7" t="n">
        <f aca="false">AVERAGE(B115:P115)</f>
        <v>108.224666666667</v>
      </c>
      <c r="R115" s="1" t="n">
        <v>50.46</v>
      </c>
      <c r="S115" s="1" t="n">
        <v>50.46</v>
      </c>
    </row>
    <row r="116" customFormat="false" ht="15" hidden="false" customHeight="false" outlineLevel="0" collapsed="false">
      <c r="A116" s="2" t="n">
        <v>72</v>
      </c>
      <c r="B116" s="1" t="n">
        <v>71.51</v>
      </c>
      <c r="C116" s="1" t="n">
        <v>108.51</v>
      </c>
      <c r="D116" s="1" t="n">
        <v>89.83</v>
      </c>
      <c r="E116" s="1" t="n">
        <v>60.81</v>
      </c>
      <c r="F116" s="1" t="n">
        <v>58.59</v>
      </c>
      <c r="G116" s="1" t="n">
        <v>82.65</v>
      </c>
      <c r="H116" s="1" t="n">
        <v>98.2</v>
      </c>
      <c r="I116" s="1" t="n">
        <v>105.48</v>
      </c>
      <c r="J116" s="1" t="n">
        <v>89.17</v>
      </c>
      <c r="K116" s="1" t="n">
        <v>67.96</v>
      </c>
      <c r="L116" s="1" t="n">
        <v>119.82</v>
      </c>
      <c r="M116" s="1" t="n">
        <v>95.07</v>
      </c>
      <c r="N116" s="1" t="n">
        <v>105.74</v>
      </c>
      <c r="O116" s="1" t="n">
        <v>136.85</v>
      </c>
      <c r="P116" s="1" t="n">
        <v>142.98</v>
      </c>
      <c r="Q116" s="7" t="n">
        <f aca="false">AVERAGE(B116:P116)</f>
        <v>95.5446666666667</v>
      </c>
      <c r="R116" s="1" t="n">
        <v>50.53</v>
      </c>
      <c r="S116" s="1" t="n">
        <v>50.53</v>
      </c>
      <c r="U116" s="8"/>
      <c r="V116" s="8"/>
    </row>
    <row r="117" customFormat="false" ht="15" hidden="false" customHeight="false" outlineLevel="0" collapsed="false">
      <c r="A117" s="2" t="n">
        <v>104</v>
      </c>
      <c r="B117" s="1" t="n">
        <v>98.04</v>
      </c>
      <c r="C117" s="1" t="n">
        <v>76.56</v>
      </c>
      <c r="D117" s="1" t="n">
        <v>132.71</v>
      </c>
      <c r="E117" s="1" t="n">
        <v>114.48</v>
      </c>
      <c r="F117" s="1" t="n">
        <v>119.41</v>
      </c>
      <c r="G117" s="1" t="n">
        <v>73.66</v>
      </c>
      <c r="H117" s="1" t="n">
        <v>71.67</v>
      </c>
      <c r="I117" s="1" t="n">
        <v>133.58</v>
      </c>
      <c r="J117" s="1" t="n">
        <v>143.87</v>
      </c>
      <c r="K117" s="1" t="n">
        <v>63.01</v>
      </c>
      <c r="L117" s="1" t="n">
        <v>59.75</v>
      </c>
      <c r="M117" s="1" t="n">
        <v>109.59</v>
      </c>
      <c r="N117" s="1" t="n">
        <v>84.78</v>
      </c>
      <c r="O117" s="1" t="n">
        <v>93.55</v>
      </c>
      <c r="P117" s="1" t="n">
        <v>99.82</v>
      </c>
      <c r="Q117" s="7" t="n">
        <f aca="false">AVERAGE(B117:P117)</f>
        <v>98.2986666666667</v>
      </c>
      <c r="R117" s="1" t="n">
        <v>50.59</v>
      </c>
      <c r="S117" s="1" t="n">
        <v>50.59</v>
      </c>
    </row>
    <row r="118" customFormat="false" ht="15" hidden="false" customHeight="false" outlineLevel="0" collapsed="false">
      <c r="A118" s="2" t="n">
        <v>110</v>
      </c>
      <c r="B118" s="1" t="n">
        <v>48.4</v>
      </c>
      <c r="C118" s="1" t="n">
        <v>106.64</v>
      </c>
      <c r="D118" s="1" t="n">
        <v>95.4</v>
      </c>
      <c r="E118" s="1" t="n">
        <v>115.82</v>
      </c>
      <c r="F118" s="1" t="n">
        <v>65.57</v>
      </c>
      <c r="G118" s="1" t="n">
        <v>74.49</v>
      </c>
      <c r="H118" s="1" t="n">
        <v>119.61</v>
      </c>
      <c r="I118" s="1" t="n">
        <v>137.57</v>
      </c>
      <c r="J118" s="1" t="n">
        <v>93.45</v>
      </c>
      <c r="K118" s="1" t="n">
        <v>61.5</v>
      </c>
      <c r="L118" s="1" t="n">
        <v>109.36</v>
      </c>
      <c r="M118" s="1" t="n">
        <v>80.27</v>
      </c>
      <c r="N118" s="1" t="n">
        <v>85.62</v>
      </c>
      <c r="O118" s="1" t="n">
        <v>75.33</v>
      </c>
      <c r="Q118" s="7" t="n">
        <f aca="false">AVERAGE(B118:P118)</f>
        <v>90.645</v>
      </c>
      <c r="R118" s="1" t="n">
        <v>51.08</v>
      </c>
      <c r="S118" s="1" t="n">
        <v>51.08</v>
      </c>
      <c r="U118" s="8"/>
      <c r="V118" s="8"/>
    </row>
    <row r="119" customFormat="false" ht="15" hidden="false" customHeight="false" outlineLevel="0" collapsed="false">
      <c r="A119" s="2" t="n">
        <v>100</v>
      </c>
      <c r="B119" s="1" t="n">
        <v>69.5</v>
      </c>
      <c r="C119" s="1" t="n">
        <v>113.55</v>
      </c>
      <c r="D119" s="1" t="n">
        <v>71.67</v>
      </c>
      <c r="E119" s="1" t="n">
        <v>92.91</v>
      </c>
      <c r="F119" s="1" t="n">
        <v>78.8</v>
      </c>
      <c r="G119" s="1" t="n">
        <v>68.7</v>
      </c>
      <c r="H119" s="1" t="n">
        <v>65.93</v>
      </c>
      <c r="I119" s="1" t="n">
        <v>165.97</v>
      </c>
      <c r="J119" s="1" t="n">
        <v>64.12</v>
      </c>
      <c r="K119" s="1" t="n">
        <v>72.87</v>
      </c>
      <c r="L119" s="1" t="n">
        <v>197.39</v>
      </c>
      <c r="M119" s="1" t="n">
        <v>175.98</v>
      </c>
      <c r="N119" s="1" t="n">
        <v>141.83</v>
      </c>
      <c r="O119" s="1" t="n">
        <v>123.35</v>
      </c>
      <c r="P119" s="1" t="n">
        <v>154.12</v>
      </c>
      <c r="Q119" s="7" t="n">
        <f aca="false">AVERAGE(B119:P119)</f>
        <v>110.446</v>
      </c>
      <c r="R119" s="1" t="n">
        <v>51.89</v>
      </c>
      <c r="S119" s="1" t="n">
        <v>51.89</v>
      </c>
    </row>
    <row r="120" customFormat="false" ht="15" hidden="false" customHeight="false" outlineLevel="0" collapsed="false">
      <c r="A120" s="2" t="n">
        <v>105</v>
      </c>
      <c r="B120" s="1" t="n">
        <v>134.08</v>
      </c>
      <c r="C120" s="1" t="n">
        <v>105.68</v>
      </c>
      <c r="D120" s="1" t="n">
        <v>141.57</v>
      </c>
      <c r="E120" s="1" t="n">
        <v>105.86</v>
      </c>
      <c r="F120" s="1" t="n">
        <v>109.66</v>
      </c>
      <c r="G120" s="1" t="n">
        <v>115.46</v>
      </c>
      <c r="H120" s="1" t="n">
        <v>124.39</v>
      </c>
      <c r="J120" s="1" t="n">
        <v>93.3</v>
      </c>
      <c r="K120" s="1" t="n">
        <v>79.46</v>
      </c>
      <c r="L120" s="1" t="n">
        <v>97.93</v>
      </c>
      <c r="M120" s="1" t="n">
        <v>95.92</v>
      </c>
      <c r="N120" s="1" t="n">
        <v>110.95</v>
      </c>
      <c r="O120" s="1" t="n">
        <v>127.32</v>
      </c>
      <c r="P120" s="1" t="n">
        <v>132.21</v>
      </c>
      <c r="Q120" s="7" t="n">
        <f aca="false">AVERAGE(B120:P120)</f>
        <v>112.413571428571</v>
      </c>
      <c r="R120" s="1" t="n">
        <v>52.4</v>
      </c>
      <c r="S120" s="1" t="n">
        <v>52.4</v>
      </c>
      <c r="U120" s="8"/>
      <c r="V120" s="8"/>
    </row>
    <row r="121" customFormat="false" ht="15" hidden="false" customHeight="false" outlineLevel="0" collapsed="false">
      <c r="A121" s="2" t="n">
        <v>108</v>
      </c>
      <c r="B121" s="1" t="n">
        <v>84.2</v>
      </c>
      <c r="C121" s="1" t="n">
        <v>71.29</v>
      </c>
      <c r="D121" s="1" t="n">
        <v>70.53</v>
      </c>
      <c r="E121" s="1" t="n">
        <v>116.13</v>
      </c>
      <c r="F121" s="1" t="n">
        <v>108.46</v>
      </c>
      <c r="G121" s="1" t="n">
        <v>99.27</v>
      </c>
      <c r="H121" s="1" t="n">
        <v>74.49</v>
      </c>
      <c r="I121" s="1" t="n">
        <v>96.4</v>
      </c>
      <c r="J121" s="1" t="n">
        <v>89.75</v>
      </c>
      <c r="K121" s="1" t="n">
        <v>72.75</v>
      </c>
      <c r="L121" s="1" t="n">
        <v>136.51</v>
      </c>
      <c r="M121" s="1" t="n">
        <v>70.53</v>
      </c>
      <c r="O121" s="1" t="n">
        <v>81.73</v>
      </c>
      <c r="P121" s="1" t="n">
        <v>89.37</v>
      </c>
      <c r="Q121" s="7" t="n">
        <f aca="false">AVERAGE(B121:P121)</f>
        <v>90.1007142857143</v>
      </c>
      <c r="R121" s="1" t="n">
        <v>53.52</v>
      </c>
      <c r="S121" s="1" t="n">
        <v>53.52</v>
      </c>
      <c r="T121" s="4" t="n">
        <f aca="false">AVERAGE(S112:S121)</f>
        <v>50.86</v>
      </c>
      <c r="U121" s="8" t="n">
        <f aca="false">AVERAGE(B112:P121)</f>
        <v>100.894315068493</v>
      </c>
      <c r="V121" s="8" t="n">
        <f aca="false">_xlfn.STDEV.S(B112:P121)</f>
        <v>26.6671663003993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8" activeCellId="0" sqref="B28"/>
    </sheetView>
  </sheetViews>
  <sheetFormatPr defaultColWidth="10.75390625" defaultRowHeight="15" zeroHeight="false" outlineLevelRow="0" outlineLevelCol="0"/>
  <cols>
    <col collapsed="false" customWidth="true" hidden="false" outlineLevel="0" max="1" min="1" style="2" width="11.43"/>
    <col collapsed="false" customWidth="true" hidden="false" outlineLevel="0" max="16" min="2" style="1" width="11.43"/>
    <col collapsed="false" customWidth="true" hidden="false" outlineLevel="0" max="18" min="17" style="1" width="12"/>
    <col collapsed="false" customWidth="true" hidden="false" outlineLevel="0" max="19" min="19" style="1" width="11.43"/>
    <col collapsed="false" customWidth="true" hidden="false" outlineLevel="0" max="21" min="21" style="0" width="12"/>
  </cols>
  <sheetData>
    <row r="1" s="6" customFormat="true" ht="15" hidden="false" customHeight="fals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27</v>
      </c>
      <c r="S1" s="2" t="s">
        <v>26</v>
      </c>
      <c r="T1" s="6" t="s">
        <v>25</v>
      </c>
      <c r="U1" s="6" t="s">
        <v>22</v>
      </c>
      <c r="V1" s="6" t="s">
        <v>15</v>
      </c>
      <c r="W1" s="6" t="s">
        <v>23</v>
      </c>
    </row>
    <row r="2" customFormat="false" ht="15" hidden="false" customHeight="false" outlineLevel="0" collapsed="false">
      <c r="A2" s="2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P2" s="1" t="n">
        <v>55.58</v>
      </c>
      <c r="Q2" s="7" t="n">
        <f aca="false">AVERAGE(B2:P2)</f>
        <v>49.1085714285714</v>
      </c>
      <c r="R2" s="1" t="n">
        <v>29.36</v>
      </c>
      <c r="S2" s="1" t="n">
        <v>29.36</v>
      </c>
      <c r="T2" s="1" t="n">
        <v>1</v>
      </c>
    </row>
    <row r="3" customFormat="false" ht="15" hidden="false" customHeight="false" outlineLevel="0" collapsed="false">
      <c r="A3" s="2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7" t="n">
        <f aca="false">AVERAGE(B3:P3)</f>
        <v>48.6686666666667</v>
      </c>
      <c r="R3" s="1" t="n">
        <v>30.24</v>
      </c>
      <c r="S3" s="1" t="n">
        <v>30.24</v>
      </c>
      <c r="T3" s="1" t="n">
        <v>1</v>
      </c>
      <c r="U3" s="4" t="n">
        <f aca="false">AVERAGE(S2:S3)</f>
        <v>29.8</v>
      </c>
      <c r="V3" s="4" t="n">
        <f aca="false">AVERAGE(B2:P3)</f>
        <v>48.8810344827586</v>
      </c>
      <c r="W3" s="8" t="n">
        <f aca="false">_xlfn.STDEV.S(B2:P3)</f>
        <v>8.79143225160053</v>
      </c>
    </row>
    <row r="4" customFormat="false" ht="15" hidden="false" customHeight="false" outlineLevel="0" collapsed="false">
      <c r="Q4" s="7"/>
      <c r="T4" s="1"/>
    </row>
    <row r="5" customFormat="false" ht="15" hidden="false" customHeight="false" outlineLevel="0" collapsed="false">
      <c r="A5" s="2" t="n">
        <v>10</v>
      </c>
      <c r="B5" s="1" t="n">
        <v>47.18</v>
      </c>
      <c r="C5" s="1" t="n">
        <v>63.07</v>
      </c>
      <c r="D5" s="1" t="n">
        <v>54.74</v>
      </c>
      <c r="E5" s="1" t="n">
        <v>65.54</v>
      </c>
      <c r="F5" s="1" t="n">
        <v>43.65</v>
      </c>
      <c r="G5" s="1" t="n">
        <v>47.12</v>
      </c>
      <c r="H5" s="1" t="n">
        <v>45.64</v>
      </c>
      <c r="I5" s="1" t="n">
        <v>48.53</v>
      </c>
      <c r="J5" s="1" t="n">
        <v>52.71</v>
      </c>
      <c r="K5" s="1" t="n">
        <v>67.16</v>
      </c>
      <c r="L5" s="1" t="n">
        <v>60.21</v>
      </c>
      <c r="M5" s="1" t="n">
        <v>67.77</v>
      </c>
      <c r="N5" s="1" t="n">
        <v>56.36</v>
      </c>
      <c r="O5" s="1" t="n">
        <v>52.49</v>
      </c>
      <c r="P5" s="1" t="n">
        <v>57</v>
      </c>
      <c r="Q5" s="7" t="n">
        <f aca="false">AVERAGE(B5:P5)</f>
        <v>55.278</v>
      </c>
      <c r="R5" s="1" t="n">
        <v>30.73</v>
      </c>
      <c r="S5" s="1" t="n">
        <v>30.73</v>
      </c>
      <c r="T5" s="1" t="n">
        <v>2</v>
      </c>
    </row>
    <row r="6" customFormat="false" ht="15" hidden="false" customHeight="false" outlineLevel="0" collapsed="false">
      <c r="A6" s="2" t="n">
        <v>32</v>
      </c>
      <c r="B6" s="1" t="n">
        <v>57.59</v>
      </c>
      <c r="C6" s="1" t="n">
        <v>111.06</v>
      </c>
      <c r="D6" s="1" t="n">
        <v>65.56</v>
      </c>
      <c r="E6" s="1" t="n">
        <v>89.73</v>
      </c>
      <c r="F6" s="1" t="n">
        <v>107.82</v>
      </c>
      <c r="H6" s="1" t="n">
        <v>87.46</v>
      </c>
      <c r="I6" s="1" t="n">
        <v>102.76</v>
      </c>
      <c r="J6" s="1" t="n">
        <v>94.84</v>
      </c>
      <c r="K6" s="1" t="n">
        <v>97.89</v>
      </c>
      <c r="L6" s="1" t="n">
        <v>74.9</v>
      </c>
      <c r="M6" s="1" t="n">
        <v>76.62</v>
      </c>
      <c r="N6" s="1" t="n">
        <v>102.41</v>
      </c>
      <c r="O6" s="1" t="n">
        <v>84.84</v>
      </c>
      <c r="P6" s="1" t="n">
        <v>104</v>
      </c>
      <c r="Q6" s="7" t="n">
        <f aca="false">AVERAGE(B6:P6)</f>
        <v>89.82</v>
      </c>
      <c r="R6" s="1" t="n">
        <v>30.74</v>
      </c>
      <c r="S6" s="1" t="n">
        <v>30.74</v>
      </c>
      <c r="T6" s="1" t="n">
        <v>2</v>
      </c>
    </row>
    <row r="7" customFormat="false" ht="15" hidden="false" customHeight="false" outlineLevel="0" collapsed="false">
      <c r="A7" s="2" t="n">
        <v>35</v>
      </c>
      <c r="B7" s="1" t="n">
        <v>53.58</v>
      </c>
      <c r="C7" s="1" t="n">
        <v>101.2</v>
      </c>
      <c r="D7" s="1" t="n">
        <v>71.68</v>
      </c>
      <c r="E7" s="1" t="n">
        <v>111.91</v>
      </c>
      <c r="F7" s="1" t="n">
        <v>70.5</v>
      </c>
      <c r="G7" s="1" t="n">
        <v>60.61</v>
      </c>
      <c r="H7" s="1" t="n">
        <v>74.71</v>
      </c>
      <c r="I7" s="1" t="n">
        <v>88.13</v>
      </c>
      <c r="L7" s="1" t="n">
        <v>110.56</v>
      </c>
      <c r="M7" s="1" t="n">
        <v>119.82</v>
      </c>
      <c r="N7" s="1" t="n">
        <v>70.91</v>
      </c>
      <c r="P7" s="1" t="n">
        <v>108.14</v>
      </c>
      <c r="Q7" s="7" t="n">
        <f aca="false">AVERAGE(B7:P7)</f>
        <v>86.8125</v>
      </c>
      <c r="R7" s="1" t="n">
        <v>30.89</v>
      </c>
      <c r="S7" s="1" t="n">
        <v>30.89</v>
      </c>
      <c r="T7" s="1" t="n">
        <v>2</v>
      </c>
      <c r="V7" s="8"/>
    </row>
    <row r="8" customFormat="false" ht="15" hidden="false" customHeight="false" outlineLevel="0" collapsed="false">
      <c r="A8" s="2" t="n">
        <v>33</v>
      </c>
      <c r="B8" s="1" t="n">
        <v>65.24</v>
      </c>
      <c r="C8" s="1" t="n">
        <v>70.9</v>
      </c>
      <c r="D8" s="1" t="n">
        <v>104.21</v>
      </c>
      <c r="E8" s="1" t="n">
        <v>81.24</v>
      </c>
      <c r="F8" s="1" t="n">
        <v>87.49</v>
      </c>
      <c r="G8" s="1" t="n">
        <v>77.96</v>
      </c>
      <c r="H8" s="1" t="n">
        <v>105.22</v>
      </c>
      <c r="I8" s="1" t="n">
        <v>113.67</v>
      </c>
      <c r="J8" s="1" t="n">
        <v>85.82</v>
      </c>
      <c r="K8" s="1" t="n">
        <v>102.32</v>
      </c>
      <c r="M8" s="1" t="n">
        <v>96.86</v>
      </c>
      <c r="N8" s="1" t="n">
        <v>117.53</v>
      </c>
      <c r="O8" s="1" t="n">
        <v>79.8</v>
      </c>
      <c r="P8" s="1" t="n">
        <v>109.87</v>
      </c>
      <c r="Q8" s="7" t="n">
        <f aca="false">AVERAGE(B8:P8)</f>
        <v>92.7235714285714</v>
      </c>
      <c r="R8" s="1" t="n">
        <v>31.22</v>
      </c>
      <c r="S8" s="1" t="n">
        <v>31.22</v>
      </c>
      <c r="T8" s="1" t="n">
        <v>2</v>
      </c>
    </row>
    <row r="9" customFormat="false" ht="15" hidden="false" customHeight="false" outlineLevel="0" collapsed="false">
      <c r="A9" s="2" t="n">
        <v>21</v>
      </c>
      <c r="B9" s="1" t="n">
        <v>37.72</v>
      </c>
      <c r="C9" s="1" t="n">
        <v>39.1</v>
      </c>
      <c r="D9" s="1" t="n">
        <v>34.47</v>
      </c>
      <c r="E9" s="1" t="n">
        <v>44.26</v>
      </c>
      <c r="F9" s="1" t="n">
        <v>27.78</v>
      </c>
      <c r="G9" s="1" t="n">
        <v>29.65</v>
      </c>
      <c r="H9" s="1" t="n">
        <v>56.74</v>
      </c>
      <c r="I9" s="1" t="n">
        <v>34.19</v>
      </c>
      <c r="J9" s="1" t="n">
        <v>50.77</v>
      </c>
      <c r="K9" s="1" t="n">
        <v>56.07</v>
      </c>
      <c r="L9" s="1" t="n">
        <v>44.96</v>
      </c>
      <c r="M9" s="1" t="n">
        <v>57.68</v>
      </c>
      <c r="N9" s="1" t="n">
        <v>47.12</v>
      </c>
      <c r="O9" s="1" t="n">
        <v>54.02</v>
      </c>
      <c r="P9" s="1" t="n">
        <v>49.44</v>
      </c>
      <c r="Q9" s="7" t="n">
        <f aca="false">AVERAGE(B9:P9)</f>
        <v>44.2646666666667</v>
      </c>
      <c r="R9" s="1" t="n">
        <v>31.31</v>
      </c>
      <c r="S9" s="1" t="n">
        <v>31.31</v>
      </c>
      <c r="T9" s="1" t="n">
        <v>2</v>
      </c>
    </row>
    <row r="10" customFormat="false" ht="15" hidden="false" customHeight="false" outlineLevel="0" collapsed="false">
      <c r="A10" s="2" t="n">
        <v>1</v>
      </c>
      <c r="B10" s="1" t="n">
        <v>75.75</v>
      </c>
      <c r="C10" s="1" t="n">
        <v>86.91</v>
      </c>
      <c r="D10" s="1" t="n">
        <v>78.11</v>
      </c>
      <c r="E10" s="1" t="n">
        <v>66.39</v>
      </c>
      <c r="F10" s="1" t="n">
        <v>74.89</v>
      </c>
      <c r="G10" s="1" t="n">
        <v>82.55</v>
      </c>
      <c r="H10" s="1" t="n">
        <v>87.46</v>
      </c>
      <c r="I10" s="1" t="n">
        <v>70.52</v>
      </c>
      <c r="J10" s="1" t="n">
        <v>67.41</v>
      </c>
      <c r="K10" s="1" t="n">
        <v>73.24</v>
      </c>
      <c r="L10" s="1" t="n">
        <v>67.61</v>
      </c>
      <c r="M10" s="1" t="n">
        <v>87.29</v>
      </c>
      <c r="N10" s="1" t="n">
        <v>67.96</v>
      </c>
      <c r="O10" s="1" t="n">
        <v>93.91</v>
      </c>
      <c r="P10" s="1" t="n">
        <v>76.19</v>
      </c>
      <c r="Q10" s="7" t="n">
        <f aca="false">AVERAGE(B10:P10)</f>
        <v>77.0793333333333</v>
      </c>
      <c r="R10" s="1" t="n">
        <v>31.44</v>
      </c>
      <c r="S10" s="1" t="n">
        <v>31.44</v>
      </c>
      <c r="T10" s="1" t="n">
        <v>2</v>
      </c>
    </row>
    <row r="11" customFormat="false" ht="15" hidden="false" customHeight="false" outlineLevel="0" collapsed="false">
      <c r="A11" s="2" t="n">
        <v>28</v>
      </c>
      <c r="B11" s="1" t="n">
        <v>35.05</v>
      </c>
      <c r="C11" s="1" t="n">
        <v>27.2</v>
      </c>
      <c r="D11" s="1" t="n">
        <v>62.33</v>
      </c>
      <c r="E11" s="1" t="n">
        <v>64.6</v>
      </c>
      <c r="F11" s="1" t="n">
        <v>59.87</v>
      </c>
      <c r="G11" s="1" t="n">
        <v>100.92</v>
      </c>
      <c r="H11" s="1" t="n">
        <v>76.93</v>
      </c>
      <c r="I11" s="1" t="n">
        <v>40.46</v>
      </c>
      <c r="J11" s="1" t="n">
        <v>42.08</v>
      </c>
      <c r="K11" s="1" t="n">
        <v>55.19</v>
      </c>
      <c r="L11" s="1" t="n">
        <v>84.88</v>
      </c>
      <c r="M11" s="1" t="n">
        <v>67.34</v>
      </c>
      <c r="N11" s="1" t="n">
        <v>53.82</v>
      </c>
      <c r="O11" s="1" t="n">
        <v>52.27</v>
      </c>
      <c r="P11" s="1" t="n">
        <v>78.43</v>
      </c>
      <c r="Q11" s="7" t="n">
        <f aca="false">AVERAGE(B11:P11)</f>
        <v>60.0913333333333</v>
      </c>
      <c r="R11" s="1" t="n">
        <v>31.45</v>
      </c>
      <c r="S11" s="1" t="n">
        <v>31.45</v>
      </c>
      <c r="T11" s="1" t="n">
        <v>2</v>
      </c>
    </row>
    <row r="12" customFormat="false" ht="15" hidden="false" customHeight="false" outlineLevel="0" collapsed="false">
      <c r="A12" s="2" t="n">
        <v>13</v>
      </c>
      <c r="B12" s="1" t="n">
        <v>44.03</v>
      </c>
      <c r="C12" s="1" t="n">
        <v>38.92</v>
      </c>
      <c r="D12" s="1" t="n">
        <v>43.08</v>
      </c>
      <c r="E12" s="1" t="n">
        <v>35.37</v>
      </c>
      <c r="F12" s="1" t="n">
        <v>46.58</v>
      </c>
      <c r="G12" s="1" t="n">
        <v>46.67</v>
      </c>
      <c r="H12" s="1" t="n">
        <v>56.53</v>
      </c>
      <c r="I12" s="1" t="n">
        <v>66.91</v>
      </c>
      <c r="J12" s="1" t="n">
        <v>40.76</v>
      </c>
      <c r="K12" s="1" t="n">
        <v>35.12</v>
      </c>
      <c r="L12" s="1" t="n">
        <v>55.22</v>
      </c>
      <c r="M12" s="1" t="n">
        <v>39.8</v>
      </c>
      <c r="N12" s="1" t="n">
        <v>49.64</v>
      </c>
      <c r="O12" s="1" t="n">
        <v>54.32</v>
      </c>
      <c r="P12" s="1" t="n">
        <v>50.78</v>
      </c>
      <c r="Q12" s="7" t="n">
        <f aca="false">AVERAGE(B12:P12)</f>
        <v>46.9153333333333</v>
      </c>
      <c r="R12" s="1" t="n">
        <v>31.46</v>
      </c>
      <c r="S12" s="1" t="n">
        <v>31.46</v>
      </c>
      <c r="T12" s="1" t="n">
        <v>2</v>
      </c>
      <c r="V12" s="8"/>
      <c r="W12" s="8"/>
    </row>
    <row r="13" customFormat="false" ht="15" hidden="false" customHeight="false" outlineLevel="0" collapsed="false">
      <c r="A13" s="2" t="n">
        <v>15</v>
      </c>
      <c r="B13" s="1" t="n">
        <v>45.1</v>
      </c>
      <c r="C13" s="1" t="n">
        <v>33.41</v>
      </c>
      <c r="D13" s="1" t="n">
        <v>29.6</v>
      </c>
      <c r="E13" s="1" t="n">
        <v>39.1</v>
      </c>
      <c r="F13" s="1" t="n">
        <v>44.25</v>
      </c>
      <c r="G13" s="1" t="n">
        <v>36.75</v>
      </c>
      <c r="H13" s="1" t="n">
        <v>37.32</v>
      </c>
      <c r="I13" s="1" t="n">
        <v>43.8</v>
      </c>
      <c r="J13" s="1" t="n">
        <v>46.64</v>
      </c>
      <c r="K13" s="1" t="n">
        <v>45.81</v>
      </c>
      <c r="L13" s="1" t="n">
        <v>32.12</v>
      </c>
      <c r="M13" s="1" t="n">
        <v>40.73</v>
      </c>
      <c r="N13" s="1" t="n">
        <v>37.78</v>
      </c>
      <c r="O13" s="1" t="n">
        <v>40.35</v>
      </c>
      <c r="P13" s="1" t="n">
        <v>34.15</v>
      </c>
      <c r="Q13" s="7" t="n">
        <f aca="false">AVERAGE(B13:P13)</f>
        <v>39.1273333333333</v>
      </c>
      <c r="R13" s="1" t="n">
        <v>31.7</v>
      </c>
      <c r="S13" s="1" t="n">
        <v>31.7</v>
      </c>
      <c r="T13" s="1" t="n">
        <v>2</v>
      </c>
    </row>
    <row r="14" customFormat="false" ht="15" hidden="false" customHeight="false" outlineLevel="0" collapsed="false">
      <c r="A14" s="2" t="n">
        <v>29</v>
      </c>
      <c r="B14" s="1" t="n">
        <v>28.04</v>
      </c>
      <c r="C14" s="1" t="n">
        <v>34.58</v>
      </c>
      <c r="D14" s="1" t="n">
        <v>73.26</v>
      </c>
      <c r="E14" s="1" t="n">
        <v>93.02</v>
      </c>
      <c r="F14" s="1" t="n">
        <v>67.96</v>
      </c>
      <c r="G14" s="1" t="n">
        <v>35.78</v>
      </c>
      <c r="H14" s="1" t="n">
        <v>31.9</v>
      </c>
      <c r="I14" s="1" t="n">
        <v>46.66</v>
      </c>
      <c r="J14" s="1" t="n">
        <v>49.31</v>
      </c>
      <c r="K14" s="1" t="n">
        <v>32.78</v>
      </c>
      <c r="L14" s="1" t="n">
        <v>46.48</v>
      </c>
      <c r="M14" s="1" t="n">
        <v>47.23</v>
      </c>
      <c r="N14" s="1" t="n">
        <v>63.29</v>
      </c>
      <c r="O14" s="1" t="n">
        <v>58.47</v>
      </c>
      <c r="P14" s="1" t="n">
        <v>51.32</v>
      </c>
      <c r="Q14" s="7" t="n">
        <f aca="false">AVERAGE(B14:P14)</f>
        <v>50.672</v>
      </c>
      <c r="R14" s="1" t="n">
        <v>31.76</v>
      </c>
      <c r="S14" s="1" t="n">
        <v>31.76</v>
      </c>
      <c r="T14" s="1" t="n">
        <v>2</v>
      </c>
      <c r="U14" s="4" t="n">
        <f aca="false">AVERAGE(S5:S14)</f>
        <v>31.27</v>
      </c>
      <c r="V14" s="4" t="n">
        <f aca="false">AVERAGE(B5:P14)</f>
        <v>63.4398620689655</v>
      </c>
      <c r="W14" s="8" t="n">
        <f aca="false">_xlfn.STDEV.S(B5:P14)</f>
        <v>23.6812447468164</v>
      </c>
    </row>
    <row r="15" customFormat="false" ht="15" hidden="false" customHeight="false" outlineLevel="0" collapsed="false">
      <c r="Q15" s="7"/>
      <c r="T15" s="1"/>
    </row>
    <row r="16" customFormat="false" ht="15" hidden="false" customHeight="false" outlineLevel="0" collapsed="false">
      <c r="A16" s="2" t="n">
        <v>38</v>
      </c>
      <c r="B16" s="1" t="n">
        <v>94.62</v>
      </c>
      <c r="C16" s="1" t="n">
        <v>88.43</v>
      </c>
      <c r="D16" s="1" t="n">
        <v>85.1</v>
      </c>
      <c r="E16" s="1" t="n">
        <v>103.77</v>
      </c>
      <c r="F16" s="1" t="n">
        <v>72.86</v>
      </c>
      <c r="G16" s="1" t="n">
        <v>84.68</v>
      </c>
      <c r="L16" s="1" t="n">
        <v>69.41</v>
      </c>
      <c r="M16" s="1" t="n">
        <v>115.48</v>
      </c>
      <c r="O16" s="1" t="n">
        <v>87.26</v>
      </c>
      <c r="P16" s="1" t="n">
        <v>95.12</v>
      </c>
      <c r="Q16" s="7" t="n">
        <f aca="false">AVERAGE(B16:P16)</f>
        <v>89.673</v>
      </c>
      <c r="R16" s="1" t="n">
        <v>32.06</v>
      </c>
      <c r="S16" s="1" t="n">
        <v>32.06</v>
      </c>
      <c r="T16" s="1" t="n">
        <v>3</v>
      </c>
    </row>
    <row r="17" customFormat="false" ht="15" hidden="false" customHeight="false" outlineLevel="0" collapsed="false">
      <c r="A17" s="2" t="n">
        <v>18</v>
      </c>
      <c r="B17" s="1" t="n">
        <v>38.81</v>
      </c>
      <c r="C17" s="1" t="n">
        <v>39.83</v>
      </c>
      <c r="D17" s="1" t="n">
        <v>45.53</v>
      </c>
      <c r="E17" s="1" t="n">
        <v>47.33</v>
      </c>
      <c r="F17" s="1" t="n">
        <v>38.85</v>
      </c>
      <c r="G17" s="1" t="n">
        <v>34.51</v>
      </c>
      <c r="H17" s="1" t="n">
        <v>36.09</v>
      </c>
      <c r="I17" s="1" t="n">
        <v>28.32</v>
      </c>
      <c r="J17" s="1" t="n">
        <v>24.86</v>
      </c>
      <c r="K17" s="1" t="n">
        <v>37.77</v>
      </c>
      <c r="L17" s="1" t="n">
        <v>45.85</v>
      </c>
      <c r="M17" s="1" t="n">
        <v>42.82</v>
      </c>
      <c r="N17" s="1" t="n">
        <v>38.29</v>
      </c>
      <c r="O17" s="1" t="n">
        <v>53.09</v>
      </c>
      <c r="P17" s="1" t="n">
        <v>32.57</v>
      </c>
      <c r="Q17" s="7" t="n">
        <f aca="false">AVERAGE(B17:P17)</f>
        <v>38.968</v>
      </c>
      <c r="R17" s="1" t="n">
        <v>32.23</v>
      </c>
      <c r="S17" s="1" t="n">
        <v>32.23</v>
      </c>
      <c r="T17" s="1" t="n">
        <v>3</v>
      </c>
    </row>
    <row r="18" customFormat="false" ht="15" hidden="false" customHeight="false" outlineLevel="0" collapsed="false">
      <c r="A18" s="2" t="n">
        <v>27</v>
      </c>
      <c r="B18" s="1" t="n">
        <v>54.55</v>
      </c>
      <c r="C18" s="1" t="n">
        <v>70.73</v>
      </c>
      <c r="D18" s="1" t="n">
        <v>62.29</v>
      </c>
      <c r="E18" s="1" t="n">
        <v>72.45</v>
      </c>
      <c r="F18" s="1" t="n">
        <v>64.26</v>
      </c>
      <c r="G18" s="1" t="n">
        <v>91.11</v>
      </c>
      <c r="H18" s="1" t="n">
        <v>42.85</v>
      </c>
      <c r="I18" s="1" t="n">
        <v>98.87</v>
      </c>
      <c r="J18" s="1" t="n">
        <v>95.42</v>
      </c>
      <c r="K18" s="1" t="n">
        <v>77.32</v>
      </c>
      <c r="L18" s="1" t="n">
        <v>91.08</v>
      </c>
      <c r="M18" s="1" t="n">
        <v>88.34</v>
      </c>
      <c r="N18" s="1" t="n">
        <v>79.35</v>
      </c>
      <c r="O18" s="1" t="n">
        <v>59.2</v>
      </c>
      <c r="P18" s="1" t="n">
        <v>69.04</v>
      </c>
      <c r="Q18" s="7" t="n">
        <f aca="false">AVERAGE(B18:P18)</f>
        <v>74.4573333333333</v>
      </c>
      <c r="R18" s="1" t="n">
        <v>32.26</v>
      </c>
      <c r="S18" s="1" t="n">
        <v>32.26</v>
      </c>
      <c r="T18" s="1" t="n">
        <v>3</v>
      </c>
      <c r="V18" s="8"/>
      <c r="W18" s="8"/>
    </row>
    <row r="19" customFormat="false" ht="15" hidden="false" customHeight="false" outlineLevel="0" collapsed="false">
      <c r="A19" s="2" t="n">
        <v>31</v>
      </c>
      <c r="B19" s="1" t="n">
        <v>31.42</v>
      </c>
      <c r="C19" s="1" t="n">
        <v>55.74</v>
      </c>
      <c r="D19" s="1" t="n">
        <v>77.88</v>
      </c>
      <c r="E19" s="1" t="n">
        <v>92.55</v>
      </c>
      <c r="F19" s="1" t="n">
        <v>98.87</v>
      </c>
      <c r="G19" s="1" t="n">
        <v>74.91</v>
      </c>
      <c r="I19" s="1" t="n">
        <v>91.18</v>
      </c>
      <c r="J19" s="1" t="n">
        <v>109.33</v>
      </c>
      <c r="K19" s="1" t="n">
        <v>73.26</v>
      </c>
      <c r="L19" s="1" t="n">
        <v>62.7</v>
      </c>
      <c r="M19" s="1" t="n">
        <v>55.51</v>
      </c>
      <c r="N19" s="1" t="n">
        <v>96.09</v>
      </c>
      <c r="O19" s="1" t="n">
        <v>82.21</v>
      </c>
      <c r="P19" s="1" t="n">
        <v>91.46</v>
      </c>
      <c r="Q19" s="7" t="n">
        <f aca="false">AVERAGE(B19:P19)</f>
        <v>78.0792857142857</v>
      </c>
      <c r="R19" s="1" t="n">
        <v>32.31</v>
      </c>
      <c r="S19" s="1" t="n">
        <v>32.31</v>
      </c>
      <c r="T19" s="1" t="n">
        <v>3</v>
      </c>
    </row>
    <row r="20" customFormat="false" ht="15" hidden="false" customHeight="false" outlineLevel="0" collapsed="false">
      <c r="A20" s="2" t="n">
        <v>8</v>
      </c>
      <c r="B20" s="1" t="n">
        <v>57.89</v>
      </c>
      <c r="C20" s="1" t="n">
        <v>55.66</v>
      </c>
      <c r="D20" s="1" t="n">
        <v>65.95</v>
      </c>
      <c r="E20" s="1" t="n">
        <v>60.91</v>
      </c>
      <c r="F20" s="1" t="n">
        <v>49.52</v>
      </c>
      <c r="G20" s="1" t="n">
        <v>48.79</v>
      </c>
      <c r="H20" s="1" t="n">
        <v>45.17</v>
      </c>
      <c r="I20" s="1" t="n">
        <v>57.28</v>
      </c>
      <c r="J20" s="1" t="n">
        <v>63.43</v>
      </c>
      <c r="K20" s="1" t="n">
        <v>54.14</v>
      </c>
      <c r="L20" s="1" t="n">
        <v>66.5</v>
      </c>
      <c r="M20" s="1" t="n">
        <v>44.11</v>
      </c>
      <c r="N20" s="1" t="n">
        <v>55.72</v>
      </c>
      <c r="O20" s="1" t="n">
        <v>66.47</v>
      </c>
      <c r="P20" s="1" t="n">
        <v>59.71</v>
      </c>
      <c r="Q20" s="7" t="n">
        <f aca="false">AVERAGE(B20:P20)</f>
        <v>56.75</v>
      </c>
      <c r="R20" s="1" t="n">
        <v>32.41</v>
      </c>
      <c r="S20" s="1" t="n">
        <v>32.41</v>
      </c>
      <c r="T20" s="1" t="n">
        <v>3</v>
      </c>
    </row>
    <row r="21" customFormat="false" ht="15" hidden="false" customHeight="false" outlineLevel="0" collapsed="false">
      <c r="A21" s="2" t="n">
        <v>52</v>
      </c>
      <c r="B21" s="1" t="n">
        <v>31.78</v>
      </c>
      <c r="C21" s="1" t="n">
        <v>50.78</v>
      </c>
      <c r="D21" s="1" t="n">
        <v>55.17</v>
      </c>
      <c r="E21" s="1" t="n">
        <v>63.24</v>
      </c>
      <c r="F21" s="1" t="n">
        <v>63.24</v>
      </c>
      <c r="G21" s="1" t="n">
        <v>43.88</v>
      </c>
      <c r="H21" s="1" t="n">
        <v>90.32</v>
      </c>
      <c r="I21" s="1" t="n">
        <v>70.34</v>
      </c>
      <c r="J21" s="1" t="n">
        <v>69.07</v>
      </c>
      <c r="K21" s="1" t="n">
        <v>62.09</v>
      </c>
      <c r="L21" s="1" t="n">
        <v>58.1</v>
      </c>
      <c r="M21" s="1" t="n">
        <v>66.79</v>
      </c>
      <c r="N21" s="1" t="n">
        <v>59.2</v>
      </c>
      <c r="O21" s="1" t="n">
        <v>111.84</v>
      </c>
      <c r="P21" s="1" t="n">
        <v>97.5</v>
      </c>
      <c r="Q21" s="7" t="n">
        <f aca="false">AVERAGE(B21:P21)</f>
        <v>66.2226666666667</v>
      </c>
      <c r="R21" s="1" t="n">
        <v>32.53</v>
      </c>
      <c r="S21" s="1" t="n">
        <v>32.53</v>
      </c>
      <c r="T21" s="1" t="n">
        <v>3</v>
      </c>
    </row>
    <row r="22" customFormat="false" ht="15" hidden="false" customHeight="false" outlineLevel="0" collapsed="false">
      <c r="A22" s="2" t="n">
        <v>50</v>
      </c>
      <c r="B22" s="1" t="n">
        <v>37.58</v>
      </c>
      <c r="C22" s="1" t="n">
        <v>49.27</v>
      </c>
      <c r="D22" s="1" t="n">
        <v>62.7</v>
      </c>
      <c r="E22" s="1" t="n">
        <v>55.91</v>
      </c>
      <c r="F22" s="1" t="n">
        <v>57.31</v>
      </c>
      <c r="G22" s="1" t="n">
        <v>82.33</v>
      </c>
      <c r="H22" s="1" t="n">
        <v>75.46</v>
      </c>
      <c r="I22" s="1" t="n">
        <v>78.75</v>
      </c>
      <c r="J22" s="1" t="n">
        <v>56.92</v>
      </c>
      <c r="K22" s="1" t="n">
        <v>71.74</v>
      </c>
      <c r="L22" s="1" t="n">
        <v>53.9</v>
      </c>
      <c r="M22" s="1" t="n">
        <v>93.23</v>
      </c>
      <c r="N22" s="1" t="n">
        <v>81.5</v>
      </c>
      <c r="P22" s="1" t="n">
        <v>66.88</v>
      </c>
      <c r="Q22" s="7" t="n">
        <f aca="false">AVERAGE(B22:P22)</f>
        <v>65.9628571428572</v>
      </c>
      <c r="R22" s="1" t="n">
        <v>32.54</v>
      </c>
      <c r="S22" s="1" t="n">
        <v>32.54</v>
      </c>
      <c r="T22" s="1" t="n">
        <v>3</v>
      </c>
    </row>
    <row r="23" customFormat="false" ht="15" hidden="false" customHeight="false" outlineLevel="0" collapsed="false">
      <c r="A23" s="2" t="n">
        <v>41</v>
      </c>
      <c r="B23" s="1" t="n">
        <v>80.75</v>
      </c>
      <c r="C23" s="1" t="n">
        <v>43.83</v>
      </c>
      <c r="D23" s="1" t="n">
        <v>61.37</v>
      </c>
      <c r="E23" s="1" t="n">
        <v>89.79</v>
      </c>
      <c r="F23" s="1" t="n">
        <v>62.36</v>
      </c>
      <c r="G23" s="1" t="n">
        <v>59.23</v>
      </c>
      <c r="H23" s="1" t="n">
        <v>56.88</v>
      </c>
      <c r="I23" s="1" t="n">
        <v>64.9</v>
      </c>
      <c r="J23" s="1" t="n">
        <v>67.64</v>
      </c>
      <c r="K23" s="1" t="n">
        <v>77.02</v>
      </c>
      <c r="L23" s="1" t="n">
        <v>62.9</v>
      </c>
      <c r="M23" s="1" t="n">
        <v>78.12</v>
      </c>
      <c r="N23" s="1" t="n">
        <v>66.4</v>
      </c>
      <c r="O23" s="1" t="n">
        <v>77.4</v>
      </c>
      <c r="P23" s="1" t="n">
        <v>56.23</v>
      </c>
      <c r="Q23" s="7" t="n">
        <f aca="false">AVERAGE(B23:P23)</f>
        <v>66.988</v>
      </c>
      <c r="R23" s="1" t="n">
        <v>32.6</v>
      </c>
      <c r="S23" s="1" t="n">
        <v>32.6</v>
      </c>
      <c r="T23" s="1" t="n">
        <v>3</v>
      </c>
      <c r="V23" s="8"/>
      <c r="W23" s="8"/>
    </row>
    <row r="24" customFormat="false" ht="15" hidden="false" customHeight="false" outlineLevel="0" collapsed="false">
      <c r="A24" s="2" t="n">
        <v>49</v>
      </c>
      <c r="B24" s="1" t="n">
        <v>81.08</v>
      </c>
      <c r="C24" s="1" t="n">
        <v>79.25</v>
      </c>
      <c r="D24" s="1" t="n">
        <v>51.45</v>
      </c>
      <c r="E24" s="1" t="n">
        <v>58.64</v>
      </c>
      <c r="F24" s="1" t="n">
        <v>72.78</v>
      </c>
      <c r="G24" s="1" t="n">
        <v>54.89</v>
      </c>
      <c r="H24" s="1" t="n">
        <v>54.22</v>
      </c>
      <c r="I24" s="1" t="n">
        <v>63.31</v>
      </c>
      <c r="J24" s="1" t="n">
        <v>69.31</v>
      </c>
      <c r="K24" s="1" t="n">
        <v>70.43</v>
      </c>
      <c r="L24" s="1" t="n">
        <v>59.38</v>
      </c>
      <c r="M24" s="1" t="n">
        <v>68.8</v>
      </c>
      <c r="N24" s="1" t="n">
        <v>69.04</v>
      </c>
      <c r="O24" s="1" t="n">
        <v>80.06</v>
      </c>
      <c r="P24" s="1" t="n">
        <v>70.84</v>
      </c>
      <c r="Q24" s="7" t="n">
        <f aca="false">AVERAGE(B24:P24)</f>
        <v>66.8986666666667</v>
      </c>
      <c r="R24" s="1" t="n">
        <v>32.6</v>
      </c>
      <c r="S24" s="1" t="n">
        <v>32.6</v>
      </c>
      <c r="T24" s="1" t="n">
        <v>3</v>
      </c>
      <c r="V24" s="8"/>
      <c r="W24" s="8"/>
    </row>
    <row r="25" customFormat="false" ht="15" hidden="false" customHeight="false" outlineLevel="0" collapsed="false">
      <c r="A25" s="2" t="n">
        <v>23</v>
      </c>
      <c r="B25" s="1" t="n">
        <v>40.33</v>
      </c>
      <c r="C25" s="1" t="n">
        <v>38.39</v>
      </c>
      <c r="D25" s="1" t="n">
        <v>34.16</v>
      </c>
      <c r="E25" s="1" t="n">
        <v>33.48</v>
      </c>
      <c r="F25" s="1" t="n">
        <v>57.69</v>
      </c>
      <c r="G25" s="1" t="n">
        <v>48.85</v>
      </c>
      <c r="H25" s="1" t="n">
        <v>45.32</v>
      </c>
      <c r="I25" s="1" t="n">
        <v>55.91</v>
      </c>
      <c r="J25" s="1" t="n">
        <v>38.47</v>
      </c>
      <c r="K25" s="1" t="n">
        <v>42.91</v>
      </c>
      <c r="L25" s="1" t="n">
        <v>38.95</v>
      </c>
      <c r="M25" s="1" t="n">
        <v>47.43</v>
      </c>
      <c r="N25" s="1" t="n">
        <v>39.74</v>
      </c>
      <c r="O25" s="1" t="n">
        <v>35.13</v>
      </c>
      <c r="P25" s="1" t="n">
        <v>41.34</v>
      </c>
      <c r="Q25" s="7" t="n">
        <f aca="false">AVERAGE(B25:P25)</f>
        <v>42.54</v>
      </c>
      <c r="R25" s="1" t="n">
        <v>32.74</v>
      </c>
      <c r="S25" s="1" t="n">
        <v>32.74</v>
      </c>
      <c r="T25" s="1" t="n">
        <v>3</v>
      </c>
    </row>
    <row r="26" customFormat="false" ht="15" hidden="false" customHeight="false" outlineLevel="0" collapsed="false">
      <c r="A26" s="2" t="n">
        <v>62</v>
      </c>
      <c r="B26" s="1" t="n">
        <v>47.8</v>
      </c>
      <c r="C26" s="1" t="n">
        <v>101.77</v>
      </c>
      <c r="D26" s="1" t="n">
        <v>64.59</v>
      </c>
      <c r="E26" s="1" t="n">
        <v>58.37</v>
      </c>
      <c r="G26" s="1" t="n">
        <v>106.04</v>
      </c>
      <c r="H26" s="1" t="n">
        <v>99.16</v>
      </c>
      <c r="I26" s="1" t="n">
        <v>82.58</v>
      </c>
      <c r="J26" s="1" t="n">
        <v>97.96</v>
      </c>
      <c r="K26" s="1" t="n">
        <v>65.9</v>
      </c>
      <c r="L26" s="1" t="n">
        <v>60.31</v>
      </c>
      <c r="M26" s="1" t="n">
        <v>92.74</v>
      </c>
      <c r="O26" s="1" t="n">
        <v>97.79</v>
      </c>
      <c r="P26" s="1" t="n">
        <v>61.49</v>
      </c>
      <c r="Q26" s="7" t="n">
        <f aca="false">AVERAGE(B26:P26)</f>
        <v>79.7307692307692</v>
      </c>
      <c r="R26" s="1" t="n">
        <v>32.85</v>
      </c>
      <c r="S26" s="1" t="n">
        <v>32.85</v>
      </c>
      <c r="T26" s="1" t="n">
        <v>3</v>
      </c>
      <c r="U26" s="4" t="n">
        <f aca="false">AVERAGE(S16:S26)</f>
        <v>32.4663636363636</v>
      </c>
      <c r="V26" s="4" t="n">
        <f aca="false">AVERAGE(B16:P26)</f>
        <v>65.0140384615385</v>
      </c>
      <c r="W26" s="8" t="n">
        <f aca="false">_xlfn.STDEV.S(B16:P26)</f>
        <v>20.0168795473075</v>
      </c>
    </row>
    <row r="27" customFormat="false" ht="15" hidden="false" customHeight="false" outlineLevel="0" collapsed="false">
      <c r="Q27" s="7"/>
      <c r="T27" s="1"/>
    </row>
    <row r="28" customFormat="false" ht="15" hidden="false" customHeight="false" outlineLevel="0" collapsed="false">
      <c r="A28" s="2" t="n">
        <v>17</v>
      </c>
      <c r="B28" s="1" t="n">
        <v>35.78</v>
      </c>
      <c r="C28" s="1" t="n">
        <v>35.05</v>
      </c>
      <c r="D28" s="1" t="n">
        <v>61.18</v>
      </c>
      <c r="E28" s="1" t="n">
        <v>54.04</v>
      </c>
      <c r="F28" s="1" t="n">
        <v>47.19</v>
      </c>
      <c r="G28" s="1" t="n">
        <v>37.1</v>
      </c>
      <c r="H28" s="1" t="n">
        <v>38.82</v>
      </c>
      <c r="I28" s="1" t="n">
        <v>56.2</v>
      </c>
      <c r="J28" s="1" t="n">
        <v>47.69</v>
      </c>
      <c r="K28" s="1" t="n">
        <v>44.47</v>
      </c>
      <c r="L28" s="1" t="n">
        <v>40.29</v>
      </c>
      <c r="M28" s="1" t="n">
        <v>62.26</v>
      </c>
      <c r="N28" s="1" t="n">
        <v>33.94</v>
      </c>
      <c r="O28" s="1" t="n">
        <v>46.72</v>
      </c>
      <c r="P28" s="1" t="n">
        <v>44.01</v>
      </c>
      <c r="Q28" s="7" t="n">
        <f aca="false">AVERAGE(B28:P28)</f>
        <v>45.6493333333333</v>
      </c>
      <c r="R28" s="1" t="n">
        <v>33.18</v>
      </c>
      <c r="S28" s="1" t="n">
        <v>33.18</v>
      </c>
      <c r="T28" s="1" t="n">
        <v>4</v>
      </c>
    </row>
    <row r="29" customFormat="false" ht="15" hidden="false" customHeight="false" outlineLevel="0" collapsed="false">
      <c r="A29" s="2" t="n">
        <v>19</v>
      </c>
      <c r="B29" s="1" t="n">
        <v>25.2</v>
      </c>
      <c r="C29" s="1" t="n">
        <v>46.55</v>
      </c>
      <c r="D29" s="1" t="n">
        <v>36.05</v>
      </c>
      <c r="E29" s="1" t="n">
        <v>33.32</v>
      </c>
      <c r="F29" s="1" t="n">
        <v>38.32</v>
      </c>
      <c r="G29" s="1" t="n">
        <v>59.18</v>
      </c>
      <c r="H29" s="1" t="n">
        <v>50.2</v>
      </c>
      <c r="I29" s="1" t="n">
        <v>37.84</v>
      </c>
      <c r="J29" s="1" t="n">
        <v>64.35</v>
      </c>
      <c r="K29" s="1" t="n">
        <v>36.64</v>
      </c>
      <c r="L29" s="1" t="n">
        <v>41.55</v>
      </c>
      <c r="M29" s="1" t="n">
        <v>33.9</v>
      </c>
      <c r="N29" s="1" t="n">
        <v>44.67</v>
      </c>
      <c r="O29" s="1" t="n">
        <v>64.57</v>
      </c>
      <c r="P29" s="1" t="n">
        <v>46.22</v>
      </c>
      <c r="Q29" s="7" t="n">
        <f aca="false">AVERAGE(B29:P29)</f>
        <v>43.904</v>
      </c>
      <c r="R29" s="1" t="n">
        <v>33.25</v>
      </c>
      <c r="S29" s="1" t="n">
        <v>33.25</v>
      </c>
      <c r="T29" s="1" t="n">
        <v>4</v>
      </c>
      <c r="V29" s="8"/>
      <c r="W29" s="8"/>
    </row>
    <row r="30" customFormat="false" ht="15" hidden="false" customHeight="false" outlineLevel="0" collapsed="false">
      <c r="A30" s="2" t="n">
        <v>42</v>
      </c>
      <c r="B30" s="1" t="n">
        <v>29.78</v>
      </c>
      <c r="C30" s="1" t="n">
        <v>38.32</v>
      </c>
      <c r="D30" s="1" t="n">
        <v>37.93</v>
      </c>
      <c r="E30" s="1" t="n">
        <v>51.39</v>
      </c>
      <c r="F30" s="1" t="n">
        <v>53.69</v>
      </c>
      <c r="G30" s="1" t="n">
        <v>47.47</v>
      </c>
      <c r="H30" s="1" t="n">
        <v>58.61</v>
      </c>
      <c r="I30" s="1" t="n">
        <v>45.96</v>
      </c>
      <c r="J30" s="1" t="n">
        <v>55.02</v>
      </c>
      <c r="K30" s="1" t="n">
        <v>74.4</v>
      </c>
      <c r="L30" s="1" t="n">
        <v>51.86</v>
      </c>
      <c r="M30" s="1" t="n">
        <v>51.78</v>
      </c>
      <c r="N30" s="1" t="n">
        <v>70.99</v>
      </c>
      <c r="O30" s="1" t="n">
        <v>65.7</v>
      </c>
      <c r="P30" s="1" t="n">
        <v>73.08</v>
      </c>
      <c r="Q30" s="7" t="n">
        <f aca="false">AVERAGE(B30:P30)</f>
        <v>53.732</v>
      </c>
      <c r="R30" s="1" t="n">
        <v>33.29</v>
      </c>
      <c r="S30" s="1" t="n">
        <v>33.29</v>
      </c>
      <c r="T30" s="1" t="n">
        <v>4</v>
      </c>
    </row>
    <row r="31" customFormat="false" ht="15" hidden="false" customHeight="false" outlineLevel="0" collapsed="false">
      <c r="A31" s="2" t="n">
        <v>14</v>
      </c>
      <c r="B31" s="1" t="n">
        <v>49.03</v>
      </c>
      <c r="C31" s="1" t="n">
        <v>31.72</v>
      </c>
      <c r="D31" s="1" t="n">
        <v>44.14</v>
      </c>
      <c r="E31" s="1" t="n">
        <v>38.89</v>
      </c>
      <c r="F31" s="1" t="n">
        <v>44.15</v>
      </c>
      <c r="G31" s="1" t="n">
        <v>41.59</v>
      </c>
      <c r="H31" s="1" t="n">
        <v>38.89</v>
      </c>
      <c r="I31" s="1" t="n">
        <v>54.67</v>
      </c>
      <c r="J31" s="1" t="n">
        <v>36.87</v>
      </c>
      <c r="K31" s="1" t="n">
        <v>59.08</v>
      </c>
      <c r="L31" s="1" t="n">
        <v>47.2</v>
      </c>
      <c r="M31" s="1" t="n">
        <v>52.11</v>
      </c>
      <c r="N31" s="1" t="n">
        <v>52.95</v>
      </c>
      <c r="O31" s="1" t="n">
        <v>47.15</v>
      </c>
      <c r="P31" s="1" t="n">
        <v>46.19</v>
      </c>
      <c r="Q31" s="7" t="n">
        <f aca="false">AVERAGE(B31:P31)</f>
        <v>45.642</v>
      </c>
      <c r="R31" s="1" t="n">
        <v>33.32</v>
      </c>
      <c r="S31" s="1" t="n">
        <v>33.32</v>
      </c>
      <c r="T31" s="1" t="n">
        <v>4</v>
      </c>
    </row>
    <row r="32" customFormat="false" ht="15" hidden="false" customHeight="false" outlineLevel="0" collapsed="false">
      <c r="A32" s="2" t="n">
        <v>30</v>
      </c>
      <c r="B32" s="1" t="n">
        <v>43.85</v>
      </c>
      <c r="C32" s="1" t="n">
        <v>35.59</v>
      </c>
      <c r="E32" s="1" t="n">
        <v>43.83</v>
      </c>
      <c r="F32" s="1" t="n">
        <v>42.65</v>
      </c>
      <c r="G32" s="1" t="n">
        <v>54.26</v>
      </c>
      <c r="H32" s="1" t="n">
        <v>75.15</v>
      </c>
      <c r="I32" s="1" t="n">
        <v>91.07</v>
      </c>
      <c r="J32" s="1" t="n">
        <v>75.2</v>
      </c>
      <c r="M32" s="1" t="n">
        <v>101.71</v>
      </c>
      <c r="P32" s="1" t="n">
        <v>56.02</v>
      </c>
      <c r="Q32" s="7" t="n">
        <f aca="false">AVERAGE(B32:P32)</f>
        <v>61.933</v>
      </c>
      <c r="R32" s="1" t="n">
        <v>33.42</v>
      </c>
      <c r="S32" s="1" t="n">
        <v>33.42</v>
      </c>
      <c r="T32" s="1" t="n">
        <v>4</v>
      </c>
    </row>
    <row r="33" customFormat="false" ht="15" hidden="false" customHeight="false" outlineLevel="0" collapsed="false">
      <c r="A33" s="2" t="n">
        <v>34</v>
      </c>
      <c r="B33" s="1" t="n">
        <v>75.32</v>
      </c>
      <c r="C33" s="1" t="n">
        <v>84.56</v>
      </c>
      <c r="D33" s="1" t="n">
        <v>59.75</v>
      </c>
      <c r="E33" s="1" t="n">
        <v>83.88</v>
      </c>
      <c r="F33" s="1" t="n">
        <v>102.76</v>
      </c>
      <c r="G33" s="1" t="n">
        <v>78.13</v>
      </c>
      <c r="H33" s="1" t="n">
        <v>69.04</v>
      </c>
      <c r="I33" s="1" t="n">
        <v>67.26</v>
      </c>
      <c r="J33" s="1" t="n">
        <v>64.37</v>
      </c>
      <c r="K33" s="1" t="n">
        <v>73.56</v>
      </c>
      <c r="L33" s="1" t="n">
        <v>86.91</v>
      </c>
      <c r="N33" s="1" t="n">
        <v>73.66</v>
      </c>
      <c r="P33" s="1" t="n">
        <v>85.35</v>
      </c>
      <c r="Q33" s="7" t="n">
        <f aca="false">AVERAGE(B33:P33)</f>
        <v>77.2730769230769</v>
      </c>
      <c r="R33" s="1" t="n">
        <v>33.6</v>
      </c>
      <c r="S33" s="1" t="n">
        <v>33.6</v>
      </c>
      <c r="T33" s="1" t="n">
        <v>4</v>
      </c>
    </row>
    <row r="34" customFormat="false" ht="15" hidden="false" customHeight="false" outlineLevel="0" collapsed="false">
      <c r="A34" s="2" t="n">
        <v>44</v>
      </c>
      <c r="B34" s="1" t="n">
        <v>34.94</v>
      </c>
      <c r="C34" s="1" t="n">
        <v>53.82</v>
      </c>
      <c r="D34" s="1" t="n">
        <v>66.76</v>
      </c>
      <c r="E34" s="1" t="n">
        <v>40.2</v>
      </c>
      <c r="F34" s="1" t="n">
        <v>90.2</v>
      </c>
      <c r="G34" s="1" t="n">
        <v>45.62</v>
      </c>
      <c r="H34" s="1" t="n">
        <v>50.47</v>
      </c>
      <c r="I34" s="1" t="n">
        <v>72.48</v>
      </c>
      <c r="J34" s="1" t="n">
        <v>64.42</v>
      </c>
      <c r="K34" s="1" t="n">
        <v>77.93</v>
      </c>
      <c r="L34" s="1" t="n">
        <v>50.46</v>
      </c>
      <c r="M34" s="1" t="n">
        <v>87.15</v>
      </c>
      <c r="N34" s="1" t="n">
        <v>49.83</v>
      </c>
      <c r="O34" s="1" t="n">
        <v>62.25</v>
      </c>
      <c r="P34" s="1" t="n">
        <v>78.21</v>
      </c>
      <c r="Q34" s="7" t="n">
        <f aca="false">AVERAGE(B34:P34)</f>
        <v>61.6493333333333</v>
      </c>
      <c r="R34" s="1" t="n">
        <v>33.67</v>
      </c>
      <c r="S34" s="1" t="n">
        <v>33.67</v>
      </c>
      <c r="T34" s="1" t="n">
        <v>4</v>
      </c>
      <c r="V34" s="8"/>
      <c r="W34" s="8"/>
    </row>
    <row r="35" customFormat="false" ht="15" hidden="false" customHeight="false" outlineLevel="0" collapsed="false">
      <c r="A35" s="2" t="n">
        <v>43</v>
      </c>
      <c r="B35" s="1" t="n">
        <v>29.29</v>
      </c>
      <c r="C35" s="1" t="n">
        <v>40.46</v>
      </c>
      <c r="D35" s="1" t="n">
        <v>61.03</v>
      </c>
      <c r="E35" s="1" t="n">
        <v>55.61</v>
      </c>
      <c r="F35" s="1" t="n">
        <v>58.45</v>
      </c>
      <c r="G35" s="1" t="n">
        <v>51.96</v>
      </c>
      <c r="H35" s="1" t="n">
        <v>81.29</v>
      </c>
      <c r="I35" s="1" t="n">
        <v>55.87</v>
      </c>
      <c r="J35" s="1" t="n">
        <v>66.14</v>
      </c>
      <c r="K35" s="1" t="n">
        <v>57.9</v>
      </c>
      <c r="L35" s="1" t="n">
        <v>48.45</v>
      </c>
      <c r="M35" s="1" t="n">
        <v>55.51</v>
      </c>
      <c r="N35" s="1" t="n">
        <v>75.57</v>
      </c>
      <c r="O35" s="1" t="n">
        <v>62.53</v>
      </c>
      <c r="P35" s="1" t="n">
        <v>60.63</v>
      </c>
      <c r="Q35" s="7" t="n">
        <f aca="false">AVERAGE(B35:P35)</f>
        <v>57.3793333333333</v>
      </c>
      <c r="R35" s="1" t="n">
        <v>33.75</v>
      </c>
      <c r="S35" s="1" t="n">
        <v>33.75</v>
      </c>
      <c r="T35" s="1" t="n">
        <v>4</v>
      </c>
    </row>
    <row r="36" customFormat="false" ht="15" hidden="false" customHeight="false" outlineLevel="0" collapsed="false">
      <c r="A36" s="2" t="n">
        <v>4</v>
      </c>
      <c r="B36" s="1" t="n">
        <v>53.94</v>
      </c>
      <c r="C36" s="1" t="n">
        <v>59.69</v>
      </c>
      <c r="D36" s="1" t="n">
        <v>55.31</v>
      </c>
      <c r="E36" s="1" t="n">
        <v>61.42</v>
      </c>
      <c r="F36" s="1" t="n">
        <v>63.51</v>
      </c>
      <c r="G36" s="1" t="n">
        <v>64.47</v>
      </c>
      <c r="H36" s="1" t="n">
        <v>71.53</v>
      </c>
      <c r="I36" s="1" t="n">
        <v>68.69</v>
      </c>
      <c r="J36" s="1" t="n">
        <v>59.63</v>
      </c>
      <c r="K36" s="1" t="n">
        <v>76.17</v>
      </c>
      <c r="L36" s="1" t="n">
        <v>58.52</v>
      </c>
      <c r="M36" s="1" t="n">
        <v>59.82</v>
      </c>
      <c r="N36" s="1" t="n">
        <v>59.93</v>
      </c>
      <c r="O36" s="1" t="n">
        <v>61.99</v>
      </c>
      <c r="P36" s="1" t="n">
        <v>65.92</v>
      </c>
      <c r="Q36" s="7" t="n">
        <f aca="false">AVERAGE(B36:P36)</f>
        <v>62.7026666666667</v>
      </c>
      <c r="R36" s="1" t="n">
        <v>33.81</v>
      </c>
      <c r="S36" s="1" t="n">
        <v>33.81</v>
      </c>
      <c r="T36" s="1" t="n">
        <v>4</v>
      </c>
    </row>
    <row r="37" customFormat="false" ht="15" hidden="false" customHeight="false" outlineLevel="0" collapsed="false">
      <c r="A37" s="2" t="n">
        <v>61</v>
      </c>
      <c r="B37" s="1" t="n">
        <v>46.64</v>
      </c>
      <c r="C37" s="1" t="n">
        <v>56.5</v>
      </c>
      <c r="D37" s="1" t="n">
        <v>69.41</v>
      </c>
      <c r="E37" s="1" t="n">
        <v>64.27</v>
      </c>
      <c r="F37" s="1" t="n">
        <v>104.43</v>
      </c>
      <c r="G37" s="1" t="n">
        <v>109.15</v>
      </c>
      <c r="H37" s="1" t="n">
        <v>109.11</v>
      </c>
      <c r="I37" s="1" t="n">
        <v>64.92</v>
      </c>
      <c r="L37" s="1" t="n">
        <v>73.36</v>
      </c>
      <c r="M37" s="1" t="n">
        <v>73.94</v>
      </c>
      <c r="O37" s="1" t="n">
        <v>70.54</v>
      </c>
      <c r="P37" s="1" t="n">
        <v>84.73</v>
      </c>
      <c r="Q37" s="7" t="n">
        <f aca="false">AVERAGE(B37:P37)</f>
        <v>77.25</v>
      </c>
      <c r="R37" s="1" t="n">
        <v>33.99</v>
      </c>
      <c r="S37" s="1" t="n">
        <v>33.99</v>
      </c>
      <c r="T37" s="1" t="n">
        <v>4</v>
      </c>
    </row>
    <row r="38" customFormat="false" ht="15" hidden="false" customHeight="false" outlineLevel="0" collapsed="false">
      <c r="A38" s="2" t="n">
        <v>59</v>
      </c>
      <c r="B38" s="1" t="n">
        <v>23.41</v>
      </c>
      <c r="C38" s="1" t="n">
        <v>59.3</v>
      </c>
      <c r="D38" s="1" t="n">
        <v>58.09</v>
      </c>
      <c r="E38" s="1" t="n">
        <v>71.28</v>
      </c>
      <c r="F38" s="1" t="n">
        <v>105.01</v>
      </c>
      <c r="G38" s="1" t="n">
        <v>58.29</v>
      </c>
      <c r="I38" s="1" t="n">
        <v>72.37</v>
      </c>
      <c r="L38" s="1" t="n">
        <v>85.81</v>
      </c>
      <c r="M38" s="1" t="n">
        <v>67.26</v>
      </c>
      <c r="N38" s="1" t="n">
        <v>69.02</v>
      </c>
      <c r="O38" s="1" t="n">
        <v>84.07</v>
      </c>
      <c r="P38" s="1" t="n">
        <v>63.63</v>
      </c>
      <c r="Q38" s="7" t="n">
        <f aca="false">AVERAGE(B38:P38)</f>
        <v>68.1283333333333</v>
      </c>
      <c r="R38" s="1" t="n">
        <v>34.06</v>
      </c>
      <c r="S38" s="1" t="n">
        <v>34.06</v>
      </c>
      <c r="T38" s="1" t="n">
        <v>4</v>
      </c>
      <c r="U38" s="4" t="n">
        <f aca="false">AVERAGE(S28:S38)</f>
        <v>33.5763636363636</v>
      </c>
      <c r="V38" s="4" t="n">
        <f aca="false">AVERAGE(B28:P38)</f>
        <v>58.7388157894737</v>
      </c>
      <c r="W38" s="8" t="n">
        <f aca="false">_xlfn.STDEV.S(B28:P38)</f>
        <v>17.654489699093</v>
      </c>
    </row>
    <row r="39" customFormat="false" ht="15" hidden="false" customHeight="false" outlineLevel="0" collapsed="false">
      <c r="Q39" s="7"/>
      <c r="T39" s="1"/>
      <c r="V39" s="8"/>
      <c r="W39" s="8"/>
    </row>
    <row r="40" customFormat="false" ht="15" hidden="false" customHeight="false" outlineLevel="0" collapsed="false">
      <c r="A40" s="2" t="n">
        <v>45</v>
      </c>
      <c r="B40" s="1" t="n">
        <v>42.4</v>
      </c>
      <c r="C40" s="1" t="n">
        <v>88.6</v>
      </c>
      <c r="D40" s="1" t="n">
        <v>95.66</v>
      </c>
      <c r="E40" s="1" t="n">
        <v>57.64</v>
      </c>
      <c r="F40" s="1" t="n">
        <v>54.05</v>
      </c>
      <c r="G40" s="1" t="n">
        <v>68.36</v>
      </c>
      <c r="H40" s="1" t="n">
        <v>53.94</v>
      </c>
      <c r="I40" s="1" t="n">
        <v>61.75</v>
      </c>
      <c r="J40" s="1" t="n">
        <v>64.68</v>
      </c>
      <c r="K40" s="1" t="n">
        <v>56.17</v>
      </c>
      <c r="L40" s="1" t="n">
        <v>90.52</v>
      </c>
      <c r="M40" s="1" t="n">
        <v>58.24</v>
      </c>
      <c r="N40" s="1" t="n">
        <v>48.22</v>
      </c>
      <c r="O40" s="1" t="n">
        <v>96.52</v>
      </c>
      <c r="P40" s="1" t="n">
        <v>80.09</v>
      </c>
      <c r="Q40" s="7" t="n">
        <f aca="false">AVERAGE(B40:P40)</f>
        <v>67.7893333333333</v>
      </c>
      <c r="R40" s="1" t="n">
        <v>35.13</v>
      </c>
      <c r="S40" s="1" t="n">
        <v>35.13</v>
      </c>
      <c r="T40" s="1" t="n">
        <v>5</v>
      </c>
      <c r="V40" s="8"/>
      <c r="W40" s="8"/>
    </row>
    <row r="41" customFormat="false" ht="15" hidden="false" customHeight="false" outlineLevel="0" collapsed="false">
      <c r="A41" s="2" t="n">
        <v>47</v>
      </c>
      <c r="B41" s="1" t="n">
        <v>38.15</v>
      </c>
      <c r="C41" s="1" t="n">
        <v>50.45</v>
      </c>
      <c r="D41" s="1" t="n">
        <v>34.94</v>
      </c>
      <c r="E41" s="1" t="n">
        <v>37.52</v>
      </c>
      <c r="F41" s="1" t="n">
        <v>60.88</v>
      </c>
      <c r="G41" s="1" t="n">
        <v>40.34</v>
      </c>
      <c r="H41" s="1" t="n">
        <v>48.82</v>
      </c>
      <c r="I41" s="1" t="n">
        <v>100.62</v>
      </c>
      <c r="J41" s="1" t="n">
        <v>76.32</v>
      </c>
      <c r="K41" s="1" t="n">
        <v>43.94</v>
      </c>
      <c r="L41" s="1" t="n">
        <v>57.54</v>
      </c>
      <c r="M41" s="1" t="n">
        <v>99.38</v>
      </c>
      <c r="N41" s="1" t="n">
        <v>73.56</v>
      </c>
      <c r="O41" s="1" t="n">
        <v>63.04</v>
      </c>
      <c r="P41" s="1" t="n">
        <v>66.03</v>
      </c>
      <c r="Q41" s="7" t="n">
        <f aca="false">AVERAGE(B41:P41)</f>
        <v>59.4353333333333</v>
      </c>
      <c r="R41" s="1" t="n">
        <v>35.28</v>
      </c>
      <c r="S41" s="1" t="n">
        <v>35.28</v>
      </c>
      <c r="T41" s="1" t="n">
        <v>5</v>
      </c>
      <c r="U41" s="4" t="n">
        <f aca="false">AVERAGE(S40:S41)</f>
        <v>35.205</v>
      </c>
      <c r="V41" s="4" t="n">
        <f aca="false">AVERAGE(B40:P41)</f>
        <v>63.6123333333333</v>
      </c>
      <c r="W41" s="8" t="n">
        <f aca="false">_xlfn.STDEV.S(B40:P41)</f>
        <v>19.635106610589</v>
      </c>
    </row>
    <row r="42" customFormat="false" ht="15" hidden="false" customHeight="false" outlineLevel="0" collapsed="false">
      <c r="Q42" s="7"/>
      <c r="T42" s="1"/>
    </row>
    <row r="43" customFormat="false" ht="15" hidden="false" customHeight="false" outlineLevel="0" collapsed="false">
      <c r="A43" s="2" t="n">
        <v>57</v>
      </c>
      <c r="B43" s="1" t="n">
        <v>23.83</v>
      </c>
      <c r="C43" s="1" t="n">
        <v>54.53</v>
      </c>
      <c r="D43" s="1" t="n">
        <v>61.68</v>
      </c>
      <c r="E43" s="1" t="n">
        <v>57.84</v>
      </c>
      <c r="F43" s="1" t="n">
        <v>86.06</v>
      </c>
      <c r="G43" s="1" t="n">
        <v>59.98</v>
      </c>
      <c r="H43" s="1" t="n">
        <v>57.67</v>
      </c>
      <c r="I43" s="1" t="n">
        <v>67.11</v>
      </c>
      <c r="J43" s="1" t="n">
        <v>58.27</v>
      </c>
      <c r="K43" s="1" t="n">
        <v>70.91</v>
      </c>
      <c r="L43" s="1" t="n">
        <v>84.87</v>
      </c>
      <c r="M43" s="1" t="n">
        <v>80.51</v>
      </c>
      <c r="N43" s="1" t="n">
        <v>63.69</v>
      </c>
      <c r="O43" s="1" t="n">
        <v>55.75</v>
      </c>
      <c r="P43" s="1" t="n">
        <v>46.4</v>
      </c>
      <c r="Q43" s="7" t="n">
        <f aca="false">AVERAGE(B43:P43)</f>
        <v>61.94</v>
      </c>
      <c r="R43" s="1" t="n">
        <v>35.46</v>
      </c>
      <c r="S43" s="1" t="n">
        <v>35.46</v>
      </c>
      <c r="T43" s="1" t="n">
        <v>6</v>
      </c>
    </row>
    <row r="44" customFormat="false" ht="15" hidden="false" customHeight="false" outlineLevel="0" collapsed="false">
      <c r="A44" s="2" t="n">
        <v>22</v>
      </c>
      <c r="B44" s="1" t="n">
        <v>39.53</v>
      </c>
      <c r="C44" s="1" t="n">
        <v>57.68</v>
      </c>
      <c r="D44" s="1" t="n">
        <v>46.22</v>
      </c>
      <c r="E44" s="1" t="n">
        <v>35.88</v>
      </c>
      <c r="F44" s="1" t="n">
        <v>49.98</v>
      </c>
      <c r="G44" s="1" t="n">
        <v>46.38</v>
      </c>
      <c r="H44" s="1" t="n">
        <v>43</v>
      </c>
      <c r="I44" s="1" t="n">
        <v>43.62</v>
      </c>
      <c r="J44" s="1" t="n">
        <v>39.49</v>
      </c>
      <c r="K44" s="1" t="n">
        <v>56.12</v>
      </c>
      <c r="L44" s="1" t="n">
        <v>56.88</v>
      </c>
      <c r="M44" s="1" t="n">
        <v>48.89</v>
      </c>
      <c r="N44" s="1" t="n">
        <v>75.32</v>
      </c>
      <c r="O44" s="1" t="n">
        <v>65.56</v>
      </c>
      <c r="P44" s="1" t="n">
        <v>52.04</v>
      </c>
      <c r="Q44" s="7" t="n">
        <f aca="false">AVERAGE(B44:P44)</f>
        <v>50.4393333333333</v>
      </c>
      <c r="R44" s="1" t="n">
        <v>35.61</v>
      </c>
      <c r="S44" s="1" t="n">
        <v>35.61</v>
      </c>
      <c r="T44" s="1" t="n">
        <v>6</v>
      </c>
    </row>
    <row r="45" customFormat="false" ht="15" hidden="false" customHeight="false" outlineLevel="0" collapsed="false">
      <c r="A45" s="2" t="n">
        <v>26</v>
      </c>
      <c r="C45" s="1" t="n">
        <v>23.23</v>
      </c>
      <c r="D45" s="1" t="n">
        <v>39.96</v>
      </c>
      <c r="E45" s="1" t="n">
        <v>62.12</v>
      </c>
      <c r="F45" s="1" t="n">
        <v>71.45</v>
      </c>
      <c r="G45" s="1" t="n">
        <v>79.41</v>
      </c>
      <c r="H45" s="1" t="n">
        <v>66.22</v>
      </c>
      <c r="I45" s="1" t="n">
        <v>48.81</v>
      </c>
      <c r="J45" s="1" t="n">
        <v>55.76</v>
      </c>
      <c r="K45" s="1" t="n">
        <v>99.22</v>
      </c>
      <c r="L45" s="1" t="n">
        <v>84.4</v>
      </c>
      <c r="M45" s="1" t="n">
        <v>69.54</v>
      </c>
      <c r="N45" s="1" t="n">
        <v>67.66</v>
      </c>
      <c r="O45" s="1" t="n">
        <v>52.88</v>
      </c>
      <c r="P45" s="1" t="n">
        <v>57.26</v>
      </c>
      <c r="Q45" s="7" t="n">
        <f aca="false">AVERAGE(B45:P45)</f>
        <v>62.7085714285714</v>
      </c>
      <c r="R45" s="1" t="n">
        <v>35.89</v>
      </c>
      <c r="S45" s="1" t="n">
        <v>35.89</v>
      </c>
      <c r="T45" s="1" t="n">
        <v>6</v>
      </c>
      <c r="V45" s="8"/>
      <c r="W45" s="8"/>
    </row>
    <row r="46" customFormat="false" ht="15" hidden="false" customHeight="false" outlineLevel="0" collapsed="false">
      <c r="A46" s="2" t="n">
        <v>54</v>
      </c>
      <c r="B46" s="1" t="n">
        <v>22.42</v>
      </c>
      <c r="C46" s="1" t="n">
        <v>40.54</v>
      </c>
      <c r="D46" s="1" t="n">
        <v>53.97</v>
      </c>
      <c r="E46" s="1" t="n">
        <v>81.1</v>
      </c>
      <c r="F46" s="1" t="n">
        <v>70.45</v>
      </c>
      <c r="G46" s="1" t="n">
        <v>80.6</v>
      </c>
      <c r="H46" s="1" t="n">
        <v>84.76</v>
      </c>
      <c r="I46" s="1" t="n">
        <v>89.91</v>
      </c>
      <c r="J46" s="1" t="n">
        <v>54.28</v>
      </c>
      <c r="K46" s="1" t="n">
        <v>53.35</v>
      </c>
      <c r="L46" s="1" t="n">
        <v>97.46</v>
      </c>
      <c r="M46" s="1" t="n">
        <v>85.17</v>
      </c>
      <c r="N46" s="1" t="n">
        <v>96.09</v>
      </c>
      <c r="O46" s="1" t="n">
        <v>99</v>
      </c>
      <c r="P46" s="1" t="n">
        <v>103.59</v>
      </c>
      <c r="Q46" s="7" t="n">
        <f aca="false">AVERAGE(B46:P46)</f>
        <v>74.1793333333333</v>
      </c>
      <c r="R46" s="1" t="n">
        <v>36.02</v>
      </c>
      <c r="S46" s="1" t="n">
        <v>36.02</v>
      </c>
      <c r="T46" s="1" t="n">
        <v>6</v>
      </c>
      <c r="V46" s="8"/>
      <c r="W46" s="8"/>
    </row>
    <row r="47" customFormat="false" ht="15" hidden="false" customHeight="false" outlineLevel="0" collapsed="false">
      <c r="A47" s="2" t="n">
        <v>39</v>
      </c>
      <c r="B47" s="1" t="n">
        <v>70.96</v>
      </c>
      <c r="D47" s="1" t="n">
        <v>93.87</v>
      </c>
      <c r="E47" s="1" t="n">
        <v>81.89</v>
      </c>
      <c r="F47" s="1" t="n">
        <v>95.94</v>
      </c>
      <c r="G47" s="1" t="n">
        <v>89.6</v>
      </c>
      <c r="H47" s="1" t="n">
        <v>87.89</v>
      </c>
      <c r="I47" s="1" t="n">
        <v>75.75</v>
      </c>
      <c r="K47" s="1" t="n">
        <v>78.86</v>
      </c>
      <c r="L47" s="1" t="n">
        <v>75.32</v>
      </c>
      <c r="M47" s="1" t="n">
        <v>74.08</v>
      </c>
      <c r="N47" s="1" t="n">
        <v>74.48</v>
      </c>
      <c r="O47" s="1" t="n">
        <v>114.52</v>
      </c>
      <c r="P47" s="1" t="n">
        <v>95.93</v>
      </c>
      <c r="Q47" s="7" t="n">
        <f aca="false">AVERAGE(B47:P47)</f>
        <v>85.3146153846154</v>
      </c>
      <c r="R47" s="1" t="n">
        <v>36.09</v>
      </c>
      <c r="S47" s="1" t="n">
        <v>36.09</v>
      </c>
      <c r="T47" s="1" t="n">
        <v>6</v>
      </c>
      <c r="U47" s="4" t="n">
        <f aca="false">AVERAGE(S43:S47)</f>
        <v>35.814</v>
      </c>
      <c r="V47" s="4" t="n">
        <f aca="false">AVERAGE(B43:P47)</f>
        <v>66.46375</v>
      </c>
      <c r="W47" s="8" t="n">
        <f aca="false">_xlfn.STDEV.S(B43:P47)</f>
        <v>20.3939702105966</v>
      </c>
    </row>
    <row r="48" customFormat="false" ht="15" hidden="false" customHeight="false" outlineLevel="0" collapsed="false">
      <c r="Q48" s="7"/>
      <c r="T48" s="1"/>
      <c r="V48" s="8"/>
      <c r="W48" s="8"/>
    </row>
    <row r="49" customFormat="false" ht="15" hidden="false" customHeight="false" outlineLevel="0" collapsed="false">
      <c r="A49" s="2" t="n">
        <v>53</v>
      </c>
      <c r="B49" s="1" t="n">
        <v>42.71</v>
      </c>
      <c r="C49" s="1" t="n">
        <v>60.83</v>
      </c>
      <c r="D49" s="1" t="n">
        <v>74</v>
      </c>
      <c r="E49" s="1" t="n">
        <v>78.64</v>
      </c>
      <c r="F49" s="1" t="n">
        <v>117.69</v>
      </c>
      <c r="G49" s="1" t="n">
        <v>65.58</v>
      </c>
      <c r="H49" s="1" t="n">
        <v>87.73</v>
      </c>
      <c r="I49" s="1" t="n">
        <v>87.42</v>
      </c>
      <c r="J49" s="1" t="n">
        <v>84.24</v>
      </c>
      <c r="K49" s="1" t="n">
        <v>76.81</v>
      </c>
      <c r="L49" s="1" t="n">
        <v>103.39</v>
      </c>
      <c r="M49" s="1" t="n">
        <v>74.59</v>
      </c>
      <c r="N49" s="1" t="n">
        <v>80.61</v>
      </c>
      <c r="O49" s="1" t="n">
        <v>69.78</v>
      </c>
      <c r="P49" s="1" t="n">
        <v>68.33</v>
      </c>
      <c r="Q49" s="7" t="n">
        <f aca="false">AVERAGE(B49:P49)</f>
        <v>78.1566666666667</v>
      </c>
      <c r="R49" s="1" t="n">
        <v>37.02</v>
      </c>
      <c r="S49" s="1" t="n">
        <v>37.02</v>
      </c>
      <c r="T49" s="1" t="n">
        <v>7</v>
      </c>
      <c r="V49" s="8"/>
      <c r="W49" s="8"/>
    </row>
    <row r="50" customFormat="false" ht="15" hidden="false" customHeight="false" outlineLevel="0" collapsed="false">
      <c r="A50" s="2" t="n">
        <v>58</v>
      </c>
      <c r="B50" s="1" t="n">
        <v>36.37</v>
      </c>
      <c r="C50" s="1" t="n">
        <v>66.34</v>
      </c>
      <c r="D50" s="1" t="n">
        <v>78.02</v>
      </c>
      <c r="E50" s="1" t="n">
        <v>67.01</v>
      </c>
      <c r="F50" s="1" t="n">
        <v>84.84</v>
      </c>
      <c r="G50" s="1" t="n">
        <v>109.88</v>
      </c>
      <c r="H50" s="1" t="n">
        <v>76.76</v>
      </c>
      <c r="I50" s="1" t="n">
        <v>106.35</v>
      </c>
      <c r="J50" s="1" t="n">
        <v>121.07</v>
      </c>
      <c r="K50" s="1" t="n">
        <v>60.32</v>
      </c>
      <c r="L50" s="1" t="n">
        <v>156.39</v>
      </c>
      <c r="N50" s="1" t="n">
        <v>64.56</v>
      </c>
      <c r="O50" s="1" t="n">
        <v>111.52</v>
      </c>
      <c r="P50" s="1" t="n">
        <v>65.56</v>
      </c>
      <c r="Q50" s="7" t="n">
        <f aca="false">AVERAGE(B50:P50)</f>
        <v>86.0707142857143</v>
      </c>
      <c r="R50" s="1" t="n">
        <v>37.07</v>
      </c>
      <c r="S50" s="1" t="n">
        <v>37.07</v>
      </c>
      <c r="T50" s="1" t="n">
        <v>7</v>
      </c>
    </row>
    <row r="51" customFormat="false" ht="15" hidden="false" customHeight="false" outlineLevel="0" collapsed="false">
      <c r="A51" s="2" t="n">
        <v>64</v>
      </c>
      <c r="B51" s="1" t="n">
        <v>46.74</v>
      </c>
      <c r="C51" s="1" t="n">
        <v>72.88</v>
      </c>
      <c r="D51" s="1" t="n">
        <v>51.08</v>
      </c>
      <c r="E51" s="1" t="n">
        <v>93.33</v>
      </c>
      <c r="F51" s="1" t="n">
        <v>127.97</v>
      </c>
      <c r="G51" s="1" t="n">
        <v>87.18</v>
      </c>
      <c r="H51" s="1" t="n">
        <v>74.91</v>
      </c>
      <c r="I51" s="1" t="n">
        <v>78.86</v>
      </c>
      <c r="J51" s="1" t="n">
        <v>77.06</v>
      </c>
      <c r="K51" s="1" t="n">
        <v>129.54</v>
      </c>
      <c r="L51" s="1" t="n">
        <v>66.25</v>
      </c>
      <c r="M51" s="1" t="n">
        <v>150.43</v>
      </c>
      <c r="O51" s="1" t="n">
        <v>110.34</v>
      </c>
      <c r="P51" s="1" t="n">
        <v>66.92</v>
      </c>
      <c r="Q51" s="7" t="n">
        <f aca="false">AVERAGE(B51:P51)</f>
        <v>88.1064285714286</v>
      </c>
      <c r="R51" s="1" t="n">
        <v>37.16</v>
      </c>
      <c r="S51" s="1" t="n">
        <v>37.16</v>
      </c>
      <c r="T51" s="1" t="n">
        <v>7</v>
      </c>
    </row>
    <row r="52" customFormat="false" ht="15" hidden="false" customHeight="false" outlineLevel="0" collapsed="false">
      <c r="A52" s="2" t="n">
        <v>46</v>
      </c>
      <c r="B52" s="1" t="n">
        <v>25.5</v>
      </c>
      <c r="C52" s="1" t="n">
        <v>57.18</v>
      </c>
      <c r="D52" s="1" t="n">
        <v>65.74</v>
      </c>
      <c r="E52" s="1" t="n">
        <v>99.2</v>
      </c>
      <c r="F52" s="1" t="n">
        <v>80.81</v>
      </c>
      <c r="G52" s="1" t="n">
        <v>50.1</v>
      </c>
      <c r="H52" s="1" t="n">
        <v>67.14</v>
      </c>
      <c r="I52" s="1" t="n">
        <v>63.81</v>
      </c>
      <c r="J52" s="1" t="n">
        <v>79.47</v>
      </c>
      <c r="K52" s="1" t="n">
        <v>57.48</v>
      </c>
      <c r="L52" s="1" t="n">
        <v>78.46</v>
      </c>
      <c r="M52" s="1" t="n">
        <v>49.22</v>
      </c>
      <c r="N52" s="1" t="n">
        <v>69.76</v>
      </c>
      <c r="O52" s="1" t="n">
        <v>64.91</v>
      </c>
      <c r="P52" s="1" t="n">
        <v>55.02</v>
      </c>
      <c r="Q52" s="7" t="n">
        <f aca="false">AVERAGE(B52:P52)</f>
        <v>64.2533333333333</v>
      </c>
      <c r="R52" s="1" t="n">
        <v>37.24</v>
      </c>
      <c r="S52" s="1" t="n">
        <v>37.24</v>
      </c>
      <c r="T52" s="1" t="n">
        <v>7</v>
      </c>
      <c r="V52" s="8"/>
      <c r="W52" s="8"/>
    </row>
    <row r="53" customFormat="false" ht="15" hidden="false" customHeight="false" outlineLevel="0" collapsed="false">
      <c r="A53" s="2" t="n">
        <v>37</v>
      </c>
      <c r="B53" s="1" t="n">
        <v>95.92</v>
      </c>
      <c r="C53" s="1" t="n">
        <v>129.75</v>
      </c>
      <c r="D53" s="1" t="n">
        <v>126.89</v>
      </c>
      <c r="E53" s="1" t="n">
        <v>123.35</v>
      </c>
      <c r="H53" s="1" t="n">
        <v>110.1</v>
      </c>
      <c r="I53" s="1" t="n">
        <v>123.25</v>
      </c>
      <c r="J53" s="1" t="n">
        <v>97.94</v>
      </c>
      <c r="K53" s="1" t="n">
        <v>92.13</v>
      </c>
      <c r="L53" s="1" t="n">
        <v>106.82</v>
      </c>
      <c r="M53" s="1" t="n">
        <v>133.39</v>
      </c>
      <c r="N53" s="1" t="n">
        <v>144.59</v>
      </c>
      <c r="O53" s="1" t="n">
        <v>95.28</v>
      </c>
      <c r="P53" s="1" t="n">
        <v>120.21</v>
      </c>
      <c r="Q53" s="7" t="n">
        <f aca="false">AVERAGE(B53:P53)</f>
        <v>115.355384615385</v>
      </c>
      <c r="R53" s="1" t="n">
        <v>37.61</v>
      </c>
      <c r="S53" s="1" t="n">
        <v>37.61</v>
      </c>
      <c r="T53" s="1" t="n">
        <v>7</v>
      </c>
      <c r="U53" s="4" t="n">
        <f aca="false">AVERAGE(S49:S53)</f>
        <v>37.22</v>
      </c>
      <c r="V53" s="4" t="n">
        <f aca="false">AVERAGE(B49:P53)</f>
        <v>85.5528169014084</v>
      </c>
      <c r="W53" s="8" t="n">
        <f aca="false">_xlfn.STDEV.S(B49:P53)</f>
        <v>28.3163061141758</v>
      </c>
    </row>
    <row r="54" customFormat="false" ht="15" hidden="false" customHeight="false" outlineLevel="0" collapsed="false">
      <c r="Q54" s="7"/>
      <c r="T54" s="1"/>
    </row>
    <row r="55" customFormat="false" ht="15" hidden="false" customHeight="false" outlineLevel="0" collapsed="false">
      <c r="A55" s="2" t="n">
        <v>51</v>
      </c>
      <c r="D55" s="1" t="n">
        <v>51.08</v>
      </c>
      <c r="E55" s="1" t="n">
        <v>39.47</v>
      </c>
      <c r="F55" s="1" t="n">
        <v>55.51</v>
      </c>
      <c r="G55" s="1" t="n">
        <v>54.97</v>
      </c>
      <c r="H55" s="1" t="n">
        <v>46.61</v>
      </c>
      <c r="I55" s="1" t="n">
        <v>58.05</v>
      </c>
      <c r="J55" s="1" t="n">
        <v>72.89</v>
      </c>
      <c r="K55" s="1" t="n">
        <v>75.21</v>
      </c>
      <c r="L55" s="1" t="n">
        <v>52.72</v>
      </c>
      <c r="M55" s="1" t="n">
        <v>63.16</v>
      </c>
      <c r="N55" s="1" t="n">
        <v>85.35</v>
      </c>
      <c r="O55" s="1" t="n">
        <v>69.65</v>
      </c>
      <c r="P55" s="1" t="n">
        <v>77.24</v>
      </c>
      <c r="Q55" s="7" t="n">
        <f aca="false">AVERAGE(B55:P55)</f>
        <v>61.6853846153846</v>
      </c>
      <c r="R55" s="1" t="n">
        <v>38.05</v>
      </c>
      <c r="S55" s="1" t="n">
        <v>38.05</v>
      </c>
      <c r="T55" s="1" t="n">
        <v>8</v>
      </c>
      <c r="V55" s="8"/>
      <c r="W55" s="8"/>
    </row>
    <row r="56" customFormat="false" ht="15" hidden="false" customHeight="false" outlineLevel="0" collapsed="false">
      <c r="A56" s="2" t="n">
        <v>9</v>
      </c>
      <c r="B56" s="1" t="n">
        <v>49.96</v>
      </c>
      <c r="C56" s="1" t="n">
        <v>48.09</v>
      </c>
      <c r="D56" s="1" t="n">
        <v>53.21</v>
      </c>
      <c r="E56" s="1" t="n">
        <v>72.46</v>
      </c>
      <c r="F56" s="1" t="n">
        <v>55.31</v>
      </c>
      <c r="G56" s="1" t="n">
        <v>52.94</v>
      </c>
      <c r="H56" s="1" t="n">
        <v>75.71</v>
      </c>
      <c r="I56" s="1" t="n">
        <v>53.04</v>
      </c>
      <c r="J56" s="1" t="n">
        <v>68.56</v>
      </c>
      <c r="K56" s="1" t="n">
        <v>79.42</v>
      </c>
      <c r="L56" s="1" t="n">
        <v>57.89</v>
      </c>
      <c r="M56" s="1" t="n">
        <v>62.25</v>
      </c>
      <c r="N56" s="1" t="n">
        <v>63.32</v>
      </c>
      <c r="O56" s="1" t="n">
        <v>67.85</v>
      </c>
      <c r="P56" s="1" t="n">
        <v>57.1</v>
      </c>
      <c r="Q56" s="7" t="n">
        <f aca="false">AVERAGE(B56:P56)</f>
        <v>61.1406666666667</v>
      </c>
      <c r="R56" s="1" t="n">
        <v>38.8</v>
      </c>
      <c r="S56" s="1" t="n">
        <v>38.8</v>
      </c>
      <c r="T56" s="1" t="n">
        <v>8</v>
      </c>
    </row>
    <row r="57" customFormat="false" ht="15" hidden="false" customHeight="false" outlineLevel="0" collapsed="false">
      <c r="A57" s="2" t="n">
        <v>6</v>
      </c>
      <c r="B57" s="1" t="n">
        <v>52.73</v>
      </c>
      <c r="C57" s="1" t="n">
        <v>63.32</v>
      </c>
      <c r="D57" s="1" t="n">
        <v>73.33</v>
      </c>
      <c r="E57" s="1" t="n">
        <v>52.06</v>
      </c>
      <c r="F57" s="1" t="n">
        <v>67.04</v>
      </c>
      <c r="G57" s="1" t="n">
        <v>58.61</v>
      </c>
      <c r="H57" s="1" t="n">
        <v>66.58</v>
      </c>
      <c r="I57" s="1" t="n">
        <v>59.79</v>
      </c>
      <c r="J57" s="1" t="n">
        <v>63.09</v>
      </c>
      <c r="K57" s="1" t="n">
        <v>61.74</v>
      </c>
      <c r="L57" s="1" t="n">
        <v>55.22</v>
      </c>
      <c r="M57" s="1" t="n">
        <v>72.85</v>
      </c>
      <c r="N57" s="1" t="n">
        <v>57.44</v>
      </c>
      <c r="O57" s="1" t="n">
        <v>56.23</v>
      </c>
      <c r="P57" s="1" t="n">
        <v>40.96</v>
      </c>
      <c r="Q57" s="7" t="n">
        <f aca="false">AVERAGE(B57:P57)</f>
        <v>60.066</v>
      </c>
      <c r="R57" s="1" t="n">
        <v>38.84</v>
      </c>
      <c r="S57" s="1" t="n">
        <v>38.84</v>
      </c>
      <c r="T57" s="1" t="n">
        <v>8</v>
      </c>
    </row>
    <row r="58" customFormat="false" ht="15" hidden="false" customHeight="false" outlineLevel="0" collapsed="false">
      <c r="A58" s="2" t="n">
        <v>2</v>
      </c>
      <c r="B58" s="1" t="n">
        <v>78.44</v>
      </c>
      <c r="C58" s="1" t="n">
        <v>77.06</v>
      </c>
      <c r="D58" s="1" t="n">
        <v>70.89</v>
      </c>
      <c r="E58" s="1" t="n">
        <v>71.66</v>
      </c>
      <c r="F58" s="1" t="n">
        <v>80.27</v>
      </c>
      <c r="G58" s="1" t="n">
        <v>70.36</v>
      </c>
      <c r="H58" s="1" t="n">
        <v>84.03</v>
      </c>
      <c r="I58" s="1" t="n">
        <v>72.16</v>
      </c>
      <c r="J58" s="1" t="n">
        <v>72.93</v>
      </c>
      <c r="K58" s="1" t="n">
        <v>75.31</v>
      </c>
      <c r="L58" s="1" t="n">
        <v>76.18</v>
      </c>
      <c r="M58" s="1" t="n">
        <v>81.04</v>
      </c>
      <c r="N58" s="1" t="n">
        <v>78.85</v>
      </c>
      <c r="O58" s="1" t="n">
        <v>89.29</v>
      </c>
      <c r="P58" s="1" t="n">
        <v>75.26</v>
      </c>
      <c r="Q58" s="7" t="n">
        <f aca="false">AVERAGE(B58:P58)</f>
        <v>76.9153333333333</v>
      </c>
      <c r="R58" s="1" t="n">
        <v>38.9</v>
      </c>
      <c r="S58" s="1" t="n">
        <v>38.9</v>
      </c>
      <c r="T58" s="1" t="n">
        <v>8</v>
      </c>
      <c r="U58" s="4" t="n">
        <f aca="false">AVERAGE(S55:S58)</f>
        <v>38.6475</v>
      </c>
      <c r="V58" s="4" t="n">
        <f aca="false">AVERAGE(B55:P58)</f>
        <v>65.0644827586207</v>
      </c>
      <c r="W58" s="8" t="n">
        <f aca="false">_xlfn.STDEV.S(B55:P58)</f>
        <v>11.6619298412616</v>
      </c>
    </row>
    <row r="59" customFormat="false" ht="15" hidden="false" customHeight="false" outlineLevel="0" collapsed="false">
      <c r="Q59" s="7"/>
      <c r="T59" s="1"/>
      <c r="V59" s="8"/>
      <c r="W59" s="8"/>
    </row>
    <row r="60" customFormat="false" ht="15" hidden="false" customHeight="false" outlineLevel="0" collapsed="false">
      <c r="A60" s="2" t="n">
        <v>36</v>
      </c>
      <c r="B60" s="1" t="n">
        <v>84.73</v>
      </c>
      <c r="C60" s="1" t="n">
        <v>103.06</v>
      </c>
      <c r="D60" s="1" t="n">
        <v>113.09</v>
      </c>
      <c r="E60" s="1" t="n">
        <v>117.43</v>
      </c>
      <c r="F60" s="1" t="n">
        <v>77.06</v>
      </c>
      <c r="G60" s="1" t="n">
        <v>141.22</v>
      </c>
      <c r="H60" s="1" t="n">
        <v>112.53</v>
      </c>
      <c r="J60" s="1" t="n">
        <v>169.01</v>
      </c>
      <c r="K60" s="1" t="n">
        <v>136.2</v>
      </c>
      <c r="L60" s="1" t="n">
        <v>144.07</v>
      </c>
      <c r="M60" s="1" t="n">
        <v>122.24</v>
      </c>
      <c r="N60" s="1" t="n">
        <v>144.38</v>
      </c>
      <c r="O60" s="1" t="n">
        <v>132.71</v>
      </c>
      <c r="P60" s="1" t="n">
        <v>182.41</v>
      </c>
      <c r="Q60" s="7" t="n">
        <f aca="false">AVERAGE(B60:P60)</f>
        <v>127.152857142857</v>
      </c>
      <c r="R60" s="1" t="n">
        <v>40.07</v>
      </c>
      <c r="S60" s="1" t="n">
        <v>40.07</v>
      </c>
      <c r="T60" s="1" t="n">
        <v>9</v>
      </c>
    </row>
    <row r="61" customFormat="false" ht="15" hidden="false" customHeight="false" outlineLevel="0" collapsed="false">
      <c r="A61" s="2" t="n">
        <v>48</v>
      </c>
      <c r="B61" s="1" t="n">
        <v>45.87</v>
      </c>
      <c r="C61" s="1" t="n">
        <v>31.85</v>
      </c>
      <c r="D61" s="1" t="n">
        <v>44.81</v>
      </c>
      <c r="E61" s="1" t="n">
        <v>74.7</v>
      </c>
      <c r="F61" s="1" t="n">
        <v>77.09</v>
      </c>
      <c r="G61" s="1" t="n">
        <v>46.58</v>
      </c>
      <c r="H61" s="1" t="n">
        <v>62.86</v>
      </c>
      <c r="I61" s="1" t="n">
        <v>72.72</v>
      </c>
      <c r="J61" s="1" t="n">
        <v>54.89</v>
      </c>
      <c r="K61" s="1" t="n">
        <v>47.67</v>
      </c>
      <c r="L61" s="1" t="n">
        <v>61.14</v>
      </c>
      <c r="M61" s="1" t="n">
        <v>83.11</v>
      </c>
      <c r="N61" s="1" t="n">
        <v>100.18</v>
      </c>
      <c r="O61" s="1" t="n">
        <v>113.02</v>
      </c>
      <c r="P61" s="1" t="n">
        <v>78.87</v>
      </c>
      <c r="Q61" s="7" t="n">
        <f aca="false">AVERAGE(B61:P61)</f>
        <v>66.3573333333333</v>
      </c>
      <c r="R61" s="1" t="n">
        <v>40.15</v>
      </c>
      <c r="S61" s="1" t="n">
        <v>40.15</v>
      </c>
      <c r="T61" s="1" t="n">
        <v>9</v>
      </c>
      <c r="U61" s="4" t="n">
        <f aca="false">AVERAGE(S60:S61)</f>
        <v>40.11</v>
      </c>
      <c r="V61" s="4" t="n">
        <f aca="false">AVERAGE(B60:P61)</f>
        <v>95.7068965517241</v>
      </c>
      <c r="W61" s="8" t="n">
        <f aca="false">_xlfn.STDEV.S(B60:P61)</f>
        <v>40.0238592327349</v>
      </c>
    </row>
    <row r="62" customFormat="false" ht="15" hidden="false" customHeight="false" outlineLevel="0" collapsed="false">
      <c r="Q62" s="7"/>
      <c r="T62" s="1"/>
      <c r="V62" s="8"/>
      <c r="W62" s="8"/>
    </row>
    <row r="63" customFormat="false" ht="15" hidden="false" customHeight="false" outlineLevel="0" collapsed="false">
      <c r="A63" s="2" t="n">
        <v>60</v>
      </c>
      <c r="B63" s="1" t="n">
        <v>50.53</v>
      </c>
      <c r="C63" s="1" t="n">
        <v>62.12</v>
      </c>
      <c r="D63" s="1" t="n">
        <v>51.89</v>
      </c>
      <c r="E63" s="1" t="n">
        <v>71.73</v>
      </c>
      <c r="F63" s="1" t="n">
        <v>84.81</v>
      </c>
      <c r="G63" s="1" t="n">
        <v>57.04</v>
      </c>
      <c r="H63" s="1" t="n">
        <v>84.17</v>
      </c>
      <c r="I63" s="1" t="n">
        <v>90.52</v>
      </c>
      <c r="J63" s="1" t="n">
        <v>70</v>
      </c>
      <c r="K63" s="1" t="n">
        <v>68.84</v>
      </c>
      <c r="L63" s="1" t="n">
        <v>108.63</v>
      </c>
      <c r="M63" s="1" t="n">
        <v>92.19</v>
      </c>
      <c r="N63" s="1" t="n">
        <v>80.18</v>
      </c>
      <c r="O63" s="1" t="n">
        <v>112.89</v>
      </c>
      <c r="Q63" s="7" t="n">
        <f aca="false">AVERAGE(B63:P63)</f>
        <v>77.5385714285714</v>
      </c>
      <c r="R63" s="1" t="n">
        <v>40.35</v>
      </c>
      <c r="S63" s="1" t="n">
        <v>40.35</v>
      </c>
      <c r="T63" s="1" t="n">
        <v>10</v>
      </c>
    </row>
    <row r="64" customFormat="false" ht="15" hidden="false" customHeight="false" outlineLevel="0" collapsed="false">
      <c r="A64" s="2" t="n">
        <v>16</v>
      </c>
      <c r="B64" s="1" t="n">
        <v>36.12</v>
      </c>
      <c r="C64" s="1" t="n">
        <v>45.32</v>
      </c>
      <c r="D64" s="1" t="n">
        <v>54.71</v>
      </c>
      <c r="E64" s="1" t="n">
        <v>57.69</v>
      </c>
      <c r="F64" s="1" t="n">
        <v>62.3</v>
      </c>
      <c r="G64" s="1" t="n">
        <v>68.94</v>
      </c>
      <c r="H64" s="1" t="n">
        <v>49.17</v>
      </c>
      <c r="I64" s="1" t="n">
        <v>54.14</v>
      </c>
      <c r="J64" s="1" t="n">
        <v>47.12</v>
      </c>
      <c r="K64" s="1" t="n">
        <v>46.54</v>
      </c>
      <c r="L64" s="1" t="n">
        <v>57.95</v>
      </c>
      <c r="M64" s="1" t="n">
        <v>45.31</v>
      </c>
      <c r="N64" s="1" t="n">
        <v>50.81</v>
      </c>
      <c r="O64" s="1" t="n">
        <v>67.61</v>
      </c>
      <c r="P64" s="1" t="n">
        <v>56.34</v>
      </c>
      <c r="Q64" s="7" t="n">
        <f aca="false">AVERAGE(B64:P64)</f>
        <v>53.338</v>
      </c>
      <c r="R64" s="1" t="n">
        <v>40.37</v>
      </c>
      <c r="S64" s="1" t="n">
        <v>40.37</v>
      </c>
      <c r="T64" s="1" t="n">
        <v>10</v>
      </c>
    </row>
    <row r="65" customFormat="false" ht="15" hidden="false" customHeight="false" outlineLevel="0" collapsed="false">
      <c r="A65" s="2" t="n">
        <v>96</v>
      </c>
      <c r="B65" s="1" t="n">
        <v>57.93</v>
      </c>
      <c r="C65" s="1" t="n">
        <v>87.89</v>
      </c>
      <c r="D65" s="1" t="n">
        <v>87.22</v>
      </c>
      <c r="E65" s="1" t="n">
        <v>80.02</v>
      </c>
      <c r="F65" s="1" t="n">
        <v>103.96</v>
      </c>
      <c r="G65" s="1" t="n">
        <v>96.21</v>
      </c>
      <c r="H65" s="1" t="n">
        <v>78.4</v>
      </c>
      <c r="J65" s="1" t="n">
        <v>94.29</v>
      </c>
      <c r="K65" s="1" t="n">
        <v>86.93</v>
      </c>
      <c r="L65" s="1" t="n">
        <v>87.68</v>
      </c>
      <c r="M65" s="1" t="n">
        <v>94.03</v>
      </c>
      <c r="O65" s="1" t="n">
        <v>88.54</v>
      </c>
      <c r="P65" s="1" t="n">
        <v>0</v>
      </c>
      <c r="Q65" s="7" t="n">
        <f aca="false">AVERAGE(B65:P65)</f>
        <v>80.2384615384615</v>
      </c>
      <c r="R65" s="1" t="n">
        <v>40.41</v>
      </c>
      <c r="S65" s="1" t="n">
        <v>40.41</v>
      </c>
      <c r="T65" s="1" t="n">
        <v>10</v>
      </c>
      <c r="V65" s="8"/>
      <c r="W65" s="8"/>
    </row>
    <row r="66" customFormat="false" ht="15" hidden="false" customHeight="false" outlineLevel="0" collapsed="false">
      <c r="A66" s="2" t="n">
        <v>11</v>
      </c>
      <c r="B66" s="1" t="n">
        <v>45.3</v>
      </c>
      <c r="C66" s="1" t="n">
        <v>54.76</v>
      </c>
      <c r="D66" s="1" t="n">
        <v>70.51</v>
      </c>
      <c r="E66" s="1" t="n">
        <v>65.67</v>
      </c>
      <c r="F66" s="1" t="n">
        <v>63.34</v>
      </c>
      <c r="G66" s="1" t="n">
        <v>72.88</v>
      </c>
      <c r="H66" s="1" t="n">
        <v>66.97</v>
      </c>
      <c r="I66" s="1" t="n">
        <v>54.96</v>
      </c>
      <c r="J66" s="1" t="n">
        <v>53.24</v>
      </c>
      <c r="K66" s="1" t="n">
        <v>66.12</v>
      </c>
      <c r="L66" s="1" t="n">
        <v>56.77</v>
      </c>
      <c r="M66" s="1" t="n">
        <v>63.68</v>
      </c>
      <c r="N66" s="1" t="n">
        <v>83.55</v>
      </c>
      <c r="O66" s="1" t="n">
        <v>74.17</v>
      </c>
      <c r="P66" s="1" t="n">
        <v>69.43</v>
      </c>
      <c r="Q66" s="7" t="n">
        <f aca="false">AVERAGE(B66:P66)</f>
        <v>64.09</v>
      </c>
      <c r="R66" s="1" t="n">
        <v>40.49</v>
      </c>
      <c r="S66" s="1" t="n">
        <v>40.49</v>
      </c>
      <c r="T66" s="1" t="n">
        <v>10</v>
      </c>
    </row>
    <row r="67" customFormat="false" ht="15" hidden="false" customHeight="false" outlineLevel="0" collapsed="false">
      <c r="A67" s="2" t="n">
        <v>5</v>
      </c>
      <c r="B67" s="1" t="n">
        <v>60.61</v>
      </c>
      <c r="C67" s="1" t="n">
        <v>60.34</v>
      </c>
      <c r="D67" s="1" t="n">
        <v>75.53</v>
      </c>
      <c r="E67" s="1" t="n">
        <v>64.78</v>
      </c>
      <c r="F67" s="1" t="n">
        <v>68.44</v>
      </c>
      <c r="G67" s="1" t="n">
        <v>74.91</v>
      </c>
      <c r="H67" s="1" t="n">
        <v>69.27</v>
      </c>
      <c r="I67" s="1" t="n">
        <v>63.52</v>
      </c>
      <c r="J67" s="1" t="n">
        <v>63.77</v>
      </c>
      <c r="K67" s="1" t="n">
        <v>54.01</v>
      </c>
      <c r="L67" s="1" t="n">
        <v>59.57</v>
      </c>
      <c r="M67" s="1" t="n">
        <v>61.07</v>
      </c>
      <c r="N67" s="1" t="n">
        <v>62.37</v>
      </c>
      <c r="O67" s="1" t="n">
        <v>58.95</v>
      </c>
      <c r="P67" s="1" t="n">
        <v>46.06</v>
      </c>
      <c r="Q67" s="7" t="n">
        <f aca="false">AVERAGE(B67:P67)</f>
        <v>62.88</v>
      </c>
      <c r="R67" s="1" t="n">
        <v>40.95</v>
      </c>
      <c r="S67" s="1" t="n">
        <v>40.95</v>
      </c>
      <c r="T67" s="1" t="n">
        <v>10</v>
      </c>
    </row>
    <row r="68" customFormat="false" ht="15" hidden="false" customHeight="false" outlineLevel="0" collapsed="false">
      <c r="A68" s="2" t="n">
        <v>55</v>
      </c>
      <c r="C68" s="1" t="n">
        <v>40.16</v>
      </c>
      <c r="D68" s="1" t="n">
        <v>53.01</v>
      </c>
      <c r="E68" s="1" t="n">
        <v>66.09</v>
      </c>
      <c r="F68" s="1" t="n">
        <v>68.1</v>
      </c>
      <c r="H68" s="1" t="n">
        <v>61.49</v>
      </c>
      <c r="I68" s="1" t="n">
        <v>95.29</v>
      </c>
      <c r="J68" s="1" t="n">
        <v>97.81</v>
      </c>
      <c r="K68" s="1" t="n">
        <v>64.91</v>
      </c>
      <c r="L68" s="1" t="n">
        <v>87.85</v>
      </c>
      <c r="M68" s="1" t="n">
        <v>60.33</v>
      </c>
      <c r="N68" s="1" t="n">
        <v>94.03</v>
      </c>
      <c r="O68" s="1" t="n">
        <v>63</v>
      </c>
      <c r="P68" s="1" t="n">
        <v>81.58</v>
      </c>
      <c r="Q68" s="7" t="n">
        <f aca="false">AVERAGE(B68:P68)</f>
        <v>71.8192307692308</v>
      </c>
      <c r="R68" s="1" t="n">
        <v>41.14</v>
      </c>
      <c r="S68" s="1" t="n">
        <v>41.14</v>
      </c>
      <c r="T68" s="1" t="n">
        <v>10</v>
      </c>
      <c r="U68" s="4" t="n">
        <f aca="false">AVERAGE(S63:S68)</f>
        <v>40.6183333333333</v>
      </c>
      <c r="V68" s="4" t="n">
        <f aca="false">AVERAGE(B63:P68)</f>
        <v>67.846</v>
      </c>
      <c r="W68" s="8" t="n">
        <f aca="false">_xlfn.STDEV.S(B63:P68)</f>
        <v>18.1481236207046</v>
      </c>
    </row>
    <row r="69" customFormat="false" ht="15" hidden="false" customHeight="false" outlineLevel="0" collapsed="false">
      <c r="Q69" s="7"/>
      <c r="T69" s="1"/>
      <c r="V69" s="8"/>
      <c r="W69" s="8"/>
    </row>
    <row r="70" customFormat="false" ht="15" hidden="false" customHeight="false" outlineLevel="0" collapsed="false">
      <c r="A70" s="2" t="n">
        <v>70</v>
      </c>
      <c r="B70" s="1" t="n">
        <v>53.66</v>
      </c>
      <c r="C70" s="1" t="n">
        <v>101.38</v>
      </c>
      <c r="D70" s="1" t="n">
        <v>113.88</v>
      </c>
      <c r="E70" s="1" t="n">
        <v>124.45</v>
      </c>
      <c r="F70" s="1" t="n">
        <v>104.47</v>
      </c>
      <c r="G70" s="1" t="n">
        <v>94.27</v>
      </c>
      <c r="H70" s="1" t="n">
        <v>81.24</v>
      </c>
      <c r="J70" s="1" t="n">
        <v>105.23</v>
      </c>
      <c r="K70" s="1" t="n">
        <v>89.39</v>
      </c>
      <c r="L70" s="1" t="n">
        <v>131.06</v>
      </c>
      <c r="M70" s="1" t="n">
        <v>120.54</v>
      </c>
      <c r="N70" s="1" t="n">
        <v>97.25</v>
      </c>
      <c r="O70" s="1" t="n">
        <v>118.35</v>
      </c>
      <c r="P70" s="1" t="n">
        <v>103.84</v>
      </c>
      <c r="Q70" s="7" t="n">
        <f aca="false">AVERAGE(B70:P70)</f>
        <v>102.786428571429</v>
      </c>
      <c r="R70" s="1" t="n">
        <v>41.65</v>
      </c>
      <c r="S70" s="1" t="n">
        <v>41.65</v>
      </c>
      <c r="T70" s="1" t="n">
        <v>11</v>
      </c>
    </row>
    <row r="71" customFormat="false" ht="15" hidden="false" customHeight="false" outlineLevel="0" collapsed="false">
      <c r="A71" s="2" t="n">
        <v>3</v>
      </c>
      <c r="B71" s="1" t="n">
        <v>88.1</v>
      </c>
      <c r="C71" s="1" t="n">
        <v>82.4</v>
      </c>
      <c r="D71" s="1" t="n">
        <v>78.85</v>
      </c>
      <c r="E71" s="1" t="n">
        <v>76.38</v>
      </c>
      <c r="F71" s="1" t="n">
        <v>77.49</v>
      </c>
      <c r="G71" s="1" t="n">
        <v>69.96</v>
      </c>
      <c r="H71" s="1" t="n">
        <v>72.1</v>
      </c>
      <c r="I71" s="1" t="n">
        <v>91.02</v>
      </c>
      <c r="J71" s="1" t="n">
        <v>91.06</v>
      </c>
      <c r="K71" s="1" t="n">
        <v>88.68</v>
      </c>
      <c r="L71" s="1" t="n">
        <v>75.75</v>
      </c>
      <c r="M71" s="1" t="n">
        <v>76.3</v>
      </c>
      <c r="N71" s="1" t="n">
        <v>83.21</v>
      </c>
      <c r="O71" s="1" t="n">
        <v>90.67</v>
      </c>
      <c r="P71" s="1" t="n">
        <v>75.89</v>
      </c>
      <c r="Q71" s="7" t="n">
        <f aca="false">AVERAGE(B71:P71)</f>
        <v>81.1906666666667</v>
      </c>
      <c r="R71" s="1" t="n">
        <v>41.97</v>
      </c>
      <c r="S71" s="1" t="n">
        <v>41.97</v>
      </c>
      <c r="T71" s="1" t="n">
        <v>11</v>
      </c>
      <c r="V71" s="8"/>
      <c r="W71" s="8"/>
    </row>
    <row r="72" customFormat="false" ht="15" hidden="false" customHeight="false" outlineLevel="0" collapsed="false">
      <c r="A72" s="2" t="n">
        <v>82</v>
      </c>
      <c r="B72" s="1" t="n">
        <v>48.96</v>
      </c>
      <c r="C72" s="1" t="n">
        <v>47.49</v>
      </c>
      <c r="D72" s="1" t="n">
        <v>101.84</v>
      </c>
      <c r="E72" s="1" t="n">
        <v>96.4</v>
      </c>
      <c r="F72" s="1" t="n">
        <v>108.85</v>
      </c>
      <c r="G72" s="1" t="n">
        <v>117.29</v>
      </c>
      <c r="H72" s="1" t="n">
        <v>69.8</v>
      </c>
      <c r="I72" s="1" t="n">
        <v>72.07</v>
      </c>
      <c r="J72" s="1" t="n">
        <v>69.74</v>
      </c>
      <c r="K72" s="1" t="n">
        <v>121.89</v>
      </c>
      <c r="L72" s="1" t="n">
        <v>86.79</v>
      </c>
      <c r="M72" s="1" t="n">
        <v>84.17</v>
      </c>
      <c r="N72" s="1" t="n">
        <v>71.48</v>
      </c>
      <c r="O72" s="1" t="n">
        <v>56.52</v>
      </c>
      <c r="P72" s="1" t="n">
        <v>75.76</v>
      </c>
      <c r="Q72" s="7" t="n">
        <f aca="false">AVERAGE(B72:P72)</f>
        <v>81.9366666666667</v>
      </c>
      <c r="R72" s="1" t="n">
        <v>42.07</v>
      </c>
      <c r="S72" s="1" t="n">
        <v>42.07</v>
      </c>
      <c r="T72" s="1" t="n">
        <v>11</v>
      </c>
    </row>
    <row r="73" customFormat="false" ht="15" hidden="false" customHeight="false" outlineLevel="0" collapsed="false">
      <c r="A73" s="2" t="n">
        <v>7</v>
      </c>
      <c r="B73" s="1" t="n">
        <v>60.79</v>
      </c>
      <c r="C73" s="1" t="n">
        <v>65.77</v>
      </c>
      <c r="D73" s="1" t="n">
        <v>81.22</v>
      </c>
      <c r="E73" s="1" t="n">
        <v>59.95</v>
      </c>
      <c r="F73" s="1" t="n">
        <v>47.57</v>
      </c>
      <c r="G73" s="1" t="n">
        <v>71.79</v>
      </c>
      <c r="H73" s="1" t="n">
        <v>53.56</v>
      </c>
      <c r="I73" s="1" t="n">
        <v>77.5</v>
      </c>
      <c r="J73" s="1" t="n">
        <v>62.31</v>
      </c>
      <c r="K73" s="1" t="n">
        <v>50.49</v>
      </c>
      <c r="L73" s="1" t="n">
        <v>53.33</v>
      </c>
      <c r="M73" s="1" t="n">
        <v>71.66</v>
      </c>
      <c r="N73" s="1" t="n">
        <v>61.05</v>
      </c>
      <c r="O73" s="1" t="n">
        <v>61.74</v>
      </c>
      <c r="P73" s="1" t="n">
        <v>68.8</v>
      </c>
      <c r="Q73" s="7" t="n">
        <f aca="false">AVERAGE(B73:P73)</f>
        <v>63.1686666666667</v>
      </c>
      <c r="R73" s="1" t="n">
        <v>42.13</v>
      </c>
      <c r="S73" s="1" t="n">
        <v>42.13</v>
      </c>
      <c r="T73" s="1" t="n">
        <v>11</v>
      </c>
    </row>
    <row r="74" customFormat="false" ht="15" hidden="false" customHeight="false" outlineLevel="0" collapsed="false">
      <c r="A74" s="2" t="n">
        <v>83</v>
      </c>
      <c r="B74" s="1" t="n">
        <v>53.42</v>
      </c>
      <c r="C74" s="1" t="n">
        <v>61.19</v>
      </c>
      <c r="D74" s="1" t="n">
        <v>67.61</v>
      </c>
      <c r="E74" s="1" t="n">
        <v>133.81</v>
      </c>
      <c r="F74" s="1" t="n">
        <v>81.52</v>
      </c>
      <c r="G74" s="1" t="n">
        <v>95.45</v>
      </c>
      <c r="H74" s="1" t="n">
        <v>107.91</v>
      </c>
      <c r="I74" s="1" t="n">
        <v>99.67</v>
      </c>
      <c r="J74" s="1" t="n">
        <v>60.39</v>
      </c>
      <c r="K74" s="1" t="n">
        <v>92.9</v>
      </c>
      <c r="L74" s="1" t="n">
        <v>103.55</v>
      </c>
      <c r="M74" s="1" t="n">
        <v>62.09</v>
      </c>
      <c r="N74" s="1" t="n">
        <v>53.83</v>
      </c>
      <c r="O74" s="1" t="n">
        <v>99.64</v>
      </c>
      <c r="P74" s="1" t="n">
        <v>86.24</v>
      </c>
      <c r="Q74" s="7" t="n">
        <f aca="false">AVERAGE(B74:P74)</f>
        <v>83.948</v>
      </c>
      <c r="R74" s="1" t="n">
        <v>42.14</v>
      </c>
      <c r="S74" s="1" t="n">
        <v>42.14</v>
      </c>
      <c r="T74" s="1" t="n">
        <v>11</v>
      </c>
    </row>
    <row r="75" customFormat="false" ht="15" hidden="false" customHeight="false" outlineLevel="0" collapsed="false">
      <c r="A75" s="2" t="n">
        <v>89</v>
      </c>
      <c r="B75" s="1" t="n">
        <v>94.87</v>
      </c>
      <c r="C75" s="1" t="n">
        <v>87.2</v>
      </c>
      <c r="D75" s="1" t="n">
        <v>91.58</v>
      </c>
      <c r="E75" s="1" t="n">
        <v>103.71</v>
      </c>
      <c r="F75" s="1" t="n">
        <v>122.93</v>
      </c>
      <c r="G75" s="1" t="n">
        <v>132.22</v>
      </c>
      <c r="H75" s="1" t="n">
        <v>67.06</v>
      </c>
      <c r="I75" s="1" t="n">
        <v>126.09</v>
      </c>
      <c r="J75" s="1" t="n">
        <v>62.7</v>
      </c>
      <c r="K75" s="1" t="n">
        <v>71.35</v>
      </c>
      <c r="L75" s="1" t="n">
        <v>76.56</v>
      </c>
      <c r="M75" s="1" t="n">
        <v>122.46</v>
      </c>
      <c r="N75" s="1" t="n">
        <v>106.07</v>
      </c>
      <c r="O75" s="1" t="n">
        <v>77.54</v>
      </c>
      <c r="P75" s="1" t="n">
        <v>100.34</v>
      </c>
      <c r="Q75" s="7" t="n">
        <f aca="false">AVERAGE(B75:P75)</f>
        <v>96.1786666666667</v>
      </c>
      <c r="R75" s="1" t="n">
        <v>42.34</v>
      </c>
      <c r="S75" s="1" t="n">
        <v>42.34</v>
      </c>
      <c r="T75" s="1" t="n">
        <v>11</v>
      </c>
    </row>
    <row r="76" customFormat="false" ht="15" hidden="false" customHeight="false" outlineLevel="0" collapsed="false">
      <c r="A76" s="2" t="n">
        <v>99</v>
      </c>
      <c r="B76" s="1" t="n">
        <v>76.71</v>
      </c>
      <c r="C76" s="1" t="n">
        <v>60.91</v>
      </c>
      <c r="D76" s="1" t="n">
        <v>120.9</v>
      </c>
      <c r="E76" s="1" t="n">
        <v>123.46</v>
      </c>
      <c r="F76" s="1" t="n">
        <v>99.63</v>
      </c>
      <c r="H76" s="1" t="n">
        <v>69.04</v>
      </c>
      <c r="J76" s="1" t="n">
        <v>73.26</v>
      </c>
      <c r="K76" s="1" t="n">
        <v>101.32</v>
      </c>
      <c r="L76" s="1" t="n">
        <v>66.93</v>
      </c>
      <c r="M76" s="1" t="n">
        <v>118.31</v>
      </c>
      <c r="N76" s="1" t="n">
        <v>90.86</v>
      </c>
      <c r="O76" s="1" t="n">
        <v>100.93</v>
      </c>
      <c r="P76" s="1" t="n">
        <v>78.87</v>
      </c>
      <c r="Q76" s="7" t="n">
        <f aca="false">AVERAGE(B76:P76)</f>
        <v>90.8561538461539</v>
      </c>
      <c r="R76" s="1" t="n">
        <v>42.4</v>
      </c>
      <c r="S76" s="1" t="n">
        <v>42.4</v>
      </c>
      <c r="T76" s="1" t="n">
        <v>11</v>
      </c>
      <c r="V76" s="8"/>
      <c r="W76" s="8"/>
    </row>
    <row r="77" customFormat="false" ht="15" hidden="false" customHeight="false" outlineLevel="0" collapsed="false">
      <c r="A77" s="2" t="n">
        <v>81</v>
      </c>
      <c r="B77" s="1" t="n">
        <v>67.96</v>
      </c>
      <c r="C77" s="1" t="n">
        <v>71.34</v>
      </c>
      <c r="D77" s="1" t="n">
        <v>89.14</v>
      </c>
      <c r="E77" s="1" t="n">
        <v>65.23</v>
      </c>
      <c r="F77" s="1" t="n">
        <v>55.76</v>
      </c>
      <c r="G77" s="1" t="n">
        <v>71.91</v>
      </c>
      <c r="H77" s="1" t="n">
        <v>77.32</v>
      </c>
      <c r="I77" s="1" t="n">
        <v>84.78</v>
      </c>
      <c r="J77" s="1" t="n">
        <v>90.56</v>
      </c>
      <c r="K77" s="1" t="n">
        <v>74.58</v>
      </c>
      <c r="L77" s="1" t="n">
        <v>70.44</v>
      </c>
      <c r="M77" s="1" t="n">
        <v>93.38</v>
      </c>
      <c r="N77" s="1" t="n">
        <v>115.09</v>
      </c>
      <c r="O77" s="1" t="n">
        <v>73.19</v>
      </c>
      <c r="P77" s="1" t="n">
        <v>103.92</v>
      </c>
      <c r="Q77" s="7" t="n">
        <f aca="false">AVERAGE(B77:P77)</f>
        <v>80.3066666666667</v>
      </c>
      <c r="R77" s="1" t="n">
        <v>42.49</v>
      </c>
      <c r="S77" s="1" t="n">
        <v>42.49</v>
      </c>
      <c r="T77" s="1" t="n">
        <v>11</v>
      </c>
      <c r="U77" s="4" t="n">
        <f aca="false">AVERAGE(S70:S77)</f>
        <v>42.14875</v>
      </c>
      <c r="V77" s="4" t="n">
        <f aca="false">AVERAGE(B70:P77)</f>
        <v>84.7955555555556</v>
      </c>
      <c r="W77" s="8" t="n">
        <f aca="false">_xlfn.STDEV.S(B70:P77)</f>
        <v>21.4808703366846</v>
      </c>
    </row>
    <row r="78" customFormat="false" ht="15" hidden="false" customHeight="false" outlineLevel="0" collapsed="false">
      <c r="Q78" s="7"/>
      <c r="T78" s="1"/>
      <c r="V78" s="8"/>
      <c r="W78" s="8"/>
    </row>
    <row r="79" customFormat="false" ht="15" hidden="false" customHeight="false" outlineLevel="0" collapsed="false">
      <c r="A79" s="2" t="n">
        <v>76</v>
      </c>
      <c r="B79" s="1" t="n">
        <v>71.88</v>
      </c>
      <c r="C79" s="1" t="n">
        <v>133.86</v>
      </c>
      <c r="D79" s="1" t="n">
        <v>92.25</v>
      </c>
      <c r="E79" s="1" t="n">
        <v>102.12</v>
      </c>
      <c r="F79" s="1" t="n">
        <v>135.06</v>
      </c>
      <c r="G79" s="1" t="n">
        <v>62.09</v>
      </c>
      <c r="H79" s="1" t="n">
        <v>69.86</v>
      </c>
      <c r="I79" s="1" t="n">
        <v>91.57</v>
      </c>
      <c r="J79" s="1" t="n">
        <v>76.19</v>
      </c>
      <c r="K79" s="1" t="n">
        <v>108.21</v>
      </c>
      <c r="L79" s="1" t="n">
        <v>120.32</v>
      </c>
      <c r="M79" s="1" t="n">
        <v>57.3</v>
      </c>
      <c r="N79" s="1" t="n">
        <v>116.41</v>
      </c>
      <c r="O79" s="1" t="n">
        <v>114.11</v>
      </c>
      <c r="P79" s="1" t="n">
        <v>72.06</v>
      </c>
      <c r="Q79" s="7" t="n">
        <f aca="false">AVERAGE(B79:P79)</f>
        <v>94.886</v>
      </c>
      <c r="R79" s="1" t="n">
        <v>42.72</v>
      </c>
      <c r="S79" s="1" t="n">
        <v>42.72</v>
      </c>
      <c r="T79" s="1" t="n">
        <v>12</v>
      </c>
    </row>
    <row r="80" customFormat="false" ht="15" hidden="false" customHeight="false" outlineLevel="0" collapsed="false">
      <c r="A80" s="2" t="n">
        <v>40</v>
      </c>
      <c r="B80" s="1" t="n">
        <v>71.28</v>
      </c>
      <c r="C80" s="1" t="n">
        <v>128.46</v>
      </c>
      <c r="D80" s="1" t="n">
        <v>109.22</v>
      </c>
      <c r="E80" s="1" t="n">
        <v>116.74</v>
      </c>
      <c r="F80" s="1" t="n">
        <v>74.08</v>
      </c>
      <c r="G80" s="1" t="n">
        <v>53.6</v>
      </c>
      <c r="H80" s="1" t="n">
        <v>59.53</v>
      </c>
      <c r="I80" s="1" t="n">
        <v>43.23</v>
      </c>
      <c r="J80" s="1" t="n">
        <v>85.29</v>
      </c>
      <c r="K80" s="1" t="n">
        <v>87.02</v>
      </c>
      <c r="L80" s="1" t="n">
        <v>67.87</v>
      </c>
      <c r="M80" s="1" t="n">
        <v>79.02</v>
      </c>
      <c r="N80" s="1" t="n">
        <v>56.2</v>
      </c>
      <c r="O80" s="1" t="n">
        <v>87.12</v>
      </c>
      <c r="P80" s="1" t="n">
        <v>99.1</v>
      </c>
      <c r="Q80" s="7" t="n">
        <f aca="false">AVERAGE(B80:P80)</f>
        <v>81.184</v>
      </c>
      <c r="R80" s="1" t="n">
        <v>42.8</v>
      </c>
      <c r="S80" s="1" t="n">
        <v>42.8</v>
      </c>
      <c r="T80" s="1" t="n">
        <v>12</v>
      </c>
    </row>
    <row r="81" customFormat="false" ht="15" hidden="false" customHeight="false" outlineLevel="0" collapsed="false">
      <c r="A81" s="2" t="n">
        <v>56</v>
      </c>
      <c r="B81" s="1" t="n">
        <v>37.21</v>
      </c>
      <c r="C81" s="1" t="n">
        <v>43.14</v>
      </c>
      <c r="D81" s="1" t="n">
        <v>60.08</v>
      </c>
      <c r="E81" s="1" t="n">
        <v>35.6</v>
      </c>
      <c r="F81" s="1" t="n">
        <v>47.04</v>
      </c>
      <c r="G81" s="1" t="n">
        <v>127.63</v>
      </c>
      <c r="H81" s="1" t="n">
        <v>94.77</v>
      </c>
      <c r="I81" s="1" t="n">
        <v>133.47</v>
      </c>
      <c r="J81" s="1" t="n">
        <v>62.17</v>
      </c>
      <c r="K81" s="1" t="n">
        <v>54.3</v>
      </c>
      <c r="L81" s="1" t="n">
        <v>49.85</v>
      </c>
      <c r="M81" s="1" t="n">
        <v>57.31</v>
      </c>
      <c r="N81" s="1" t="n">
        <v>61.2</v>
      </c>
      <c r="P81" s="1" t="n">
        <v>95.26</v>
      </c>
      <c r="Q81" s="7" t="n">
        <f aca="false">AVERAGE(B81:P81)</f>
        <v>68.5021428571429</v>
      </c>
      <c r="R81" s="1" t="n">
        <v>42.83</v>
      </c>
      <c r="S81" s="1" t="n">
        <v>42.83</v>
      </c>
      <c r="T81" s="1" t="n">
        <v>12</v>
      </c>
    </row>
    <row r="82" customFormat="false" ht="15" hidden="false" customHeight="false" outlineLevel="0" collapsed="false">
      <c r="A82" s="2" t="n">
        <v>90</v>
      </c>
      <c r="B82" s="1" t="n">
        <v>46.4</v>
      </c>
      <c r="C82" s="1" t="n">
        <v>113.45</v>
      </c>
      <c r="D82" s="1" t="n">
        <v>67.97</v>
      </c>
      <c r="E82" s="1" t="n">
        <v>117.65</v>
      </c>
      <c r="F82" s="1" t="n">
        <v>94.22</v>
      </c>
      <c r="H82" s="1" t="n">
        <v>124.19</v>
      </c>
      <c r="I82" s="1" t="n">
        <v>67.62</v>
      </c>
      <c r="J82" s="1" t="n">
        <v>61.78</v>
      </c>
      <c r="K82" s="1" t="n">
        <v>71.29</v>
      </c>
      <c r="L82" s="1" t="n">
        <v>81.72</v>
      </c>
      <c r="M82" s="1" t="n">
        <v>106.1</v>
      </c>
      <c r="N82" s="1" t="n">
        <v>99.41</v>
      </c>
      <c r="O82" s="1" t="n">
        <v>79.6</v>
      </c>
      <c r="P82" s="1" t="n">
        <v>118.47</v>
      </c>
      <c r="Q82" s="7" t="n">
        <f aca="false">AVERAGE(B82:P82)</f>
        <v>89.2764285714286</v>
      </c>
      <c r="R82" s="1" t="n">
        <v>42.85</v>
      </c>
      <c r="S82" s="1" t="n">
        <v>42.85</v>
      </c>
      <c r="T82" s="1" t="n">
        <v>12</v>
      </c>
      <c r="V82" s="8"/>
      <c r="W82" s="8"/>
    </row>
    <row r="83" customFormat="false" ht="15" hidden="false" customHeight="false" outlineLevel="0" collapsed="false">
      <c r="A83" s="2" t="n">
        <v>91</v>
      </c>
      <c r="B83" s="1" t="n">
        <v>36.42</v>
      </c>
      <c r="C83" s="1" t="n">
        <v>51.74</v>
      </c>
      <c r="D83" s="1" t="n">
        <v>52.18</v>
      </c>
      <c r="E83" s="1" t="n">
        <v>55.89</v>
      </c>
      <c r="F83" s="1" t="n">
        <v>57.6</v>
      </c>
      <c r="G83" s="1" t="n">
        <v>60.82</v>
      </c>
      <c r="H83" s="1" t="n">
        <v>45.02</v>
      </c>
      <c r="I83" s="1" t="n">
        <v>60.51</v>
      </c>
      <c r="J83" s="1" t="n">
        <v>54.01</v>
      </c>
      <c r="K83" s="1" t="n">
        <v>67.59</v>
      </c>
      <c r="L83" s="1" t="n">
        <v>87.59</v>
      </c>
      <c r="M83" s="1" t="n">
        <v>51.36</v>
      </c>
      <c r="N83" s="1" t="n">
        <v>67.22</v>
      </c>
      <c r="O83" s="1" t="n">
        <v>94.1</v>
      </c>
      <c r="P83" s="1" t="n">
        <v>67.82</v>
      </c>
      <c r="Q83" s="7" t="n">
        <f aca="false">AVERAGE(B83:P83)</f>
        <v>60.658</v>
      </c>
      <c r="R83" s="1" t="n">
        <v>43.22</v>
      </c>
      <c r="S83" s="1" t="n">
        <v>43.22</v>
      </c>
      <c r="T83" s="1" t="n">
        <v>12</v>
      </c>
    </row>
    <row r="84" customFormat="false" ht="15" hidden="false" customHeight="false" outlineLevel="0" collapsed="false">
      <c r="A84" s="2" t="n">
        <v>25</v>
      </c>
      <c r="B84" s="1" t="n">
        <v>47.11</v>
      </c>
      <c r="C84" s="1" t="n">
        <v>55.33</v>
      </c>
      <c r="D84" s="1" t="n">
        <v>56.61</v>
      </c>
      <c r="E84" s="1" t="n">
        <v>47.7</v>
      </c>
      <c r="F84" s="1" t="n">
        <v>70.66</v>
      </c>
      <c r="G84" s="1" t="n">
        <v>82.7</v>
      </c>
      <c r="H84" s="1" t="n">
        <v>64.54</v>
      </c>
      <c r="I84" s="1" t="n">
        <v>75.81</v>
      </c>
      <c r="J84" s="1" t="n">
        <v>48.06</v>
      </c>
      <c r="K84" s="1" t="n">
        <v>67.8</v>
      </c>
      <c r="L84" s="1" t="n">
        <v>51.84</v>
      </c>
      <c r="M84" s="1" t="n">
        <v>63.98</v>
      </c>
      <c r="N84" s="1" t="n">
        <v>93.14</v>
      </c>
      <c r="O84" s="1" t="n">
        <v>67.64</v>
      </c>
      <c r="P84" s="1" t="n">
        <v>60.32</v>
      </c>
      <c r="Q84" s="7" t="n">
        <f aca="false">AVERAGE(B84:P84)</f>
        <v>63.5493333333333</v>
      </c>
      <c r="R84" s="1" t="n">
        <v>43.3</v>
      </c>
      <c r="S84" s="1" t="n">
        <v>43.3</v>
      </c>
      <c r="T84" s="1" t="n">
        <v>12</v>
      </c>
    </row>
    <row r="85" customFormat="false" ht="15" hidden="false" customHeight="false" outlineLevel="0" collapsed="false">
      <c r="A85" s="2" t="n">
        <v>98</v>
      </c>
      <c r="B85" s="1" t="n">
        <v>77.22</v>
      </c>
      <c r="C85" s="1" t="n">
        <v>83.81</v>
      </c>
      <c r="D85" s="1" t="n">
        <v>89.15</v>
      </c>
      <c r="E85" s="1" t="n">
        <v>101.23</v>
      </c>
      <c r="F85" s="1" t="n">
        <v>121.77</v>
      </c>
      <c r="G85" s="1" t="n">
        <v>137.35</v>
      </c>
      <c r="H85" s="1" t="n">
        <v>82.21</v>
      </c>
      <c r="J85" s="1" t="n">
        <v>107.26</v>
      </c>
      <c r="K85" s="1" t="n">
        <v>112.46</v>
      </c>
      <c r="L85" s="1" t="n">
        <v>97.93</v>
      </c>
      <c r="M85" s="1" t="n">
        <v>121.54</v>
      </c>
      <c r="N85" s="1" t="n">
        <v>64.91</v>
      </c>
      <c r="O85" s="1" t="n">
        <v>88.24</v>
      </c>
      <c r="P85" s="1" t="n">
        <v>109.27</v>
      </c>
      <c r="Q85" s="7" t="n">
        <f aca="false">AVERAGE(B85:P85)</f>
        <v>99.5964285714286</v>
      </c>
      <c r="R85" s="1" t="n">
        <v>43.36</v>
      </c>
      <c r="S85" s="1" t="n">
        <v>43.36</v>
      </c>
      <c r="T85" s="1" t="n">
        <v>12</v>
      </c>
    </row>
    <row r="86" customFormat="false" ht="15" hidden="false" customHeight="false" outlineLevel="0" collapsed="false">
      <c r="A86" s="2" t="n">
        <v>66</v>
      </c>
      <c r="B86" s="1" t="n">
        <v>57.22</v>
      </c>
      <c r="C86" s="1" t="n">
        <v>90.81</v>
      </c>
      <c r="D86" s="1" t="n">
        <v>94.54</v>
      </c>
      <c r="E86" s="1" t="n">
        <v>97.85</v>
      </c>
      <c r="G86" s="1" t="n">
        <v>142.7</v>
      </c>
      <c r="H86" s="1" t="n">
        <v>125.2</v>
      </c>
      <c r="J86" s="1" t="n">
        <v>95.93</v>
      </c>
      <c r="K86" s="1" t="n">
        <v>117.92</v>
      </c>
      <c r="L86" s="1" t="n">
        <v>62.71</v>
      </c>
      <c r="M86" s="1" t="n">
        <v>76.19</v>
      </c>
      <c r="N86" s="1" t="n">
        <v>108.39</v>
      </c>
      <c r="O86" s="1" t="n">
        <v>61.8</v>
      </c>
      <c r="Q86" s="7" t="n">
        <f aca="false">AVERAGE(B86:P86)</f>
        <v>94.2716666666667</v>
      </c>
      <c r="R86" s="1" t="n">
        <v>43.39</v>
      </c>
      <c r="S86" s="1" t="n">
        <v>43.39</v>
      </c>
      <c r="T86" s="1" t="n">
        <v>12</v>
      </c>
      <c r="V86" s="8"/>
      <c r="W86" s="8"/>
    </row>
    <row r="87" customFormat="false" ht="15" hidden="false" customHeight="false" outlineLevel="0" collapsed="false">
      <c r="A87" s="2" t="n">
        <v>67</v>
      </c>
      <c r="B87" s="1" t="n">
        <v>93.18</v>
      </c>
      <c r="C87" s="1" t="n">
        <v>140.31</v>
      </c>
      <c r="D87" s="1" t="n">
        <v>133.83</v>
      </c>
      <c r="F87" s="1" t="n">
        <v>117.27</v>
      </c>
      <c r="G87" s="1" t="n">
        <v>77.97</v>
      </c>
      <c r="I87" s="1" t="n">
        <v>104.24</v>
      </c>
      <c r="J87" s="1" t="n">
        <v>99.95</v>
      </c>
      <c r="K87" s="1" t="n">
        <v>94.56</v>
      </c>
      <c r="L87" s="1" t="n">
        <v>93.29</v>
      </c>
      <c r="M87" s="1" t="n">
        <v>85.84</v>
      </c>
      <c r="N87" s="1" t="n">
        <v>83.22</v>
      </c>
      <c r="O87" s="1" t="n">
        <v>78.01</v>
      </c>
      <c r="P87" s="1" t="n">
        <v>77.51</v>
      </c>
      <c r="Q87" s="7" t="n">
        <f aca="false">AVERAGE(B87:P87)</f>
        <v>98.3984615384616</v>
      </c>
      <c r="R87" s="1" t="n">
        <v>43.82</v>
      </c>
      <c r="S87" s="1" t="n">
        <v>43.82</v>
      </c>
      <c r="T87" s="1" t="n">
        <v>12</v>
      </c>
      <c r="U87" s="4" t="n">
        <f aca="false">AVERAGE(S79:S87)</f>
        <v>43.1433333333333</v>
      </c>
      <c r="V87" s="4" t="n">
        <f aca="false">AVERAGE(B79:P87)</f>
        <v>82.8177165354331</v>
      </c>
      <c r="W87" s="8" t="n">
        <f aca="false">_xlfn.STDEV.S(B79:P87)</f>
        <v>26.6944071542305</v>
      </c>
    </row>
    <row r="88" customFormat="false" ht="15" hidden="false" customHeight="false" outlineLevel="0" collapsed="false">
      <c r="Q88" s="7"/>
      <c r="T88" s="1"/>
      <c r="V88" s="8"/>
      <c r="W88" s="8"/>
    </row>
    <row r="89" customFormat="false" ht="15" hidden="false" customHeight="false" outlineLevel="0" collapsed="false">
      <c r="A89" s="2" t="n">
        <v>24</v>
      </c>
      <c r="B89" s="1" t="n">
        <v>68.68</v>
      </c>
      <c r="C89" s="1" t="n">
        <v>40.96</v>
      </c>
      <c r="D89" s="1" t="n">
        <v>48.52</v>
      </c>
      <c r="E89" s="1" t="n">
        <v>45.64</v>
      </c>
      <c r="F89" s="1" t="n">
        <v>54.07</v>
      </c>
      <c r="G89" s="1" t="n">
        <v>59.43</v>
      </c>
      <c r="H89" s="1" t="n">
        <v>67.62</v>
      </c>
      <c r="I89" s="1" t="n">
        <v>51.79</v>
      </c>
      <c r="J89" s="1" t="n">
        <v>70.43</v>
      </c>
      <c r="K89" s="1" t="n">
        <v>53.54</v>
      </c>
      <c r="L89" s="1" t="n">
        <v>77.25</v>
      </c>
      <c r="M89" s="1" t="n">
        <v>52.38</v>
      </c>
      <c r="N89" s="1" t="n">
        <v>61.16</v>
      </c>
      <c r="O89" s="1" t="n">
        <v>83.21</v>
      </c>
      <c r="P89" s="1" t="n">
        <v>74.05</v>
      </c>
      <c r="Q89" s="7" t="n">
        <f aca="false">AVERAGE(B89:P89)</f>
        <v>60.582</v>
      </c>
      <c r="R89" s="1" t="n">
        <v>43.87</v>
      </c>
      <c r="S89" s="1" t="n">
        <v>43.87</v>
      </c>
      <c r="T89" s="1" t="n">
        <v>13</v>
      </c>
    </row>
    <row r="90" customFormat="false" ht="15" hidden="false" customHeight="false" outlineLevel="0" collapsed="false">
      <c r="A90" s="2" t="n">
        <v>68</v>
      </c>
      <c r="B90" s="1" t="n">
        <v>77.69</v>
      </c>
      <c r="C90" s="1" t="n">
        <v>63.95</v>
      </c>
      <c r="D90" s="1" t="n">
        <v>61.49</v>
      </c>
      <c r="E90" s="1" t="n">
        <v>82.72</v>
      </c>
      <c r="F90" s="1" t="n">
        <v>139.61</v>
      </c>
      <c r="G90" s="1" t="n">
        <v>121.78</v>
      </c>
      <c r="H90" s="1" t="n">
        <v>98.42</v>
      </c>
      <c r="J90" s="1" t="n">
        <v>137.39</v>
      </c>
      <c r="K90" s="1" t="n">
        <v>62.69</v>
      </c>
      <c r="L90" s="1" t="n">
        <v>105.03</v>
      </c>
      <c r="M90" s="1" t="n">
        <v>104.53</v>
      </c>
      <c r="N90" s="1" t="n">
        <v>114.39</v>
      </c>
      <c r="O90" s="1" t="n">
        <v>81.14</v>
      </c>
      <c r="Q90" s="7" t="n">
        <f aca="false">AVERAGE(B90:P90)</f>
        <v>96.2176923076923</v>
      </c>
      <c r="R90" s="1" t="n">
        <v>44.44</v>
      </c>
      <c r="S90" s="1" t="n">
        <v>44.44</v>
      </c>
      <c r="T90" s="1" t="n">
        <v>13</v>
      </c>
    </row>
    <row r="91" customFormat="false" ht="15" hidden="false" customHeight="false" outlineLevel="0" collapsed="false">
      <c r="A91" s="2" t="n">
        <v>65</v>
      </c>
      <c r="B91" s="1" t="n">
        <v>67.89</v>
      </c>
      <c r="C91" s="1" t="n">
        <v>63.32</v>
      </c>
      <c r="D91" s="1" t="n">
        <v>95.1</v>
      </c>
      <c r="E91" s="1" t="n">
        <v>107.61</v>
      </c>
      <c r="F91" s="1" t="n">
        <v>88.56</v>
      </c>
      <c r="G91" s="1" t="n">
        <v>111.22</v>
      </c>
      <c r="H91" s="1" t="n">
        <v>123.12</v>
      </c>
      <c r="I91" s="1" t="n">
        <v>159.78</v>
      </c>
      <c r="J91" s="1" t="n">
        <v>151.86</v>
      </c>
      <c r="K91" s="1" t="n">
        <v>108.97</v>
      </c>
      <c r="L91" s="1" t="n">
        <v>56.52</v>
      </c>
      <c r="M91" s="1" t="n">
        <v>63.32</v>
      </c>
      <c r="N91" s="1" t="n">
        <v>129.83</v>
      </c>
      <c r="O91" s="1" t="n">
        <v>114.5</v>
      </c>
      <c r="P91" s="1" t="n">
        <v>121.75</v>
      </c>
      <c r="Q91" s="7" t="n">
        <f aca="false">AVERAGE(B91:P91)</f>
        <v>104.223333333333</v>
      </c>
      <c r="R91" s="1" t="n">
        <v>44.64</v>
      </c>
      <c r="S91" s="1" t="n">
        <v>44.64</v>
      </c>
      <c r="T91" s="1" t="n">
        <v>13</v>
      </c>
      <c r="U91" s="4" t="n">
        <f aca="false">AVERAGE(S89:S91)</f>
        <v>44.3166666666667</v>
      </c>
      <c r="V91" s="4" t="n">
        <f aca="false">AVERAGE(B89:P91)</f>
        <v>86.5793023255814</v>
      </c>
      <c r="W91" s="8" t="n">
        <f aca="false">_xlfn.STDEV.S(B89:P91)</f>
        <v>31.3060237924291</v>
      </c>
    </row>
    <row r="92" customFormat="false" ht="15" hidden="false" customHeight="false" outlineLevel="0" collapsed="false">
      <c r="Q92" s="7"/>
      <c r="T92" s="1"/>
      <c r="V92" s="8"/>
      <c r="W92" s="8"/>
    </row>
    <row r="93" customFormat="false" ht="15" hidden="false" customHeight="false" outlineLevel="0" collapsed="false">
      <c r="A93" s="2" t="n">
        <v>77</v>
      </c>
      <c r="B93" s="1" t="n">
        <v>87.01</v>
      </c>
      <c r="C93" s="1" t="n">
        <v>96.23</v>
      </c>
      <c r="D93" s="1" t="n">
        <v>81.76</v>
      </c>
      <c r="E93" s="1" t="n">
        <v>60.04</v>
      </c>
      <c r="F93" s="1" t="n">
        <v>57.04</v>
      </c>
      <c r="G93" s="1" t="n">
        <v>123.29</v>
      </c>
      <c r="H93" s="1" t="n">
        <v>104.01</v>
      </c>
      <c r="I93" s="1" t="n">
        <v>56.01</v>
      </c>
      <c r="J93" s="1" t="n">
        <v>90.87</v>
      </c>
      <c r="K93" s="1" t="n">
        <v>86.75</v>
      </c>
      <c r="L93" s="1" t="n">
        <v>56.27</v>
      </c>
      <c r="M93" s="1" t="n">
        <v>113.38</v>
      </c>
      <c r="N93" s="1" t="n">
        <v>66.9</v>
      </c>
      <c r="O93" s="1" t="n">
        <v>61.19</v>
      </c>
      <c r="P93" s="1" t="n">
        <v>77.96</v>
      </c>
      <c r="Q93" s="7" t="n">
        <f aca="false">AVERAGE(B93:P93)</f>
        <v>81.2473333333333</v>
      </c>
      <c r="R93" s="1" t="n">
        <v>45.38</v>
      </c>
      <c r="S93" s="1" t="n">
        <v>45.38</v>
      </c>
      <c r="T93" s="1" t="n">
        <v>14</v>
      </c>
    </row>
    <row r="94" customFormat="false" ht="15" hidden="false" customHeight="false" outlineLevel="0" collapsed="false">
      <c r="A94" s="2" t="n">
        <v>97</v>
      </c>
      <c r="B94" s="1" t="n">
        <v>110.66</v>
      </c>
      <c r="D94" s="1" t="n">
        <v>130.93</v>
      </c>
      <c r="E94" s="1" t="n">
        <v>103.32</v>
      </c>
      <c r="F94" s="1" t="n">
        <v>73.68</v>
      </c>
      <c r="G94" s="1" t="n">
        <v>59.75</v>
      </c>
      <c r="H94" s="1" t="n">
        <v>117.64</v>
      </c>
      <c r="I94" s="1" t="n">
        <v>117.17</v>
      </c>
      <c r="J94" s="1" t="n">
        <v>132.76</v>
      </c>
      <c r="K94" s="1" t="n">
        <v>126.35</v>
      </c>
      <c r="M94" s="1" t="n">
        <v>123.68</v>
      </c>
      <c r="N94" s="1" t="n">
        <v>133.63</v>
      </c>
      <c r="O94" s="1" t="n">
        <v>144.31</v>
      </c>
      <c r="P94" s="1" t="n">
        <v>140.9</v>
      </c>
      <c r="Q94" s="7" t="n">
        <f aca="false">AVERAGE(B94:P94)</f>
        <v>116.521538461538</v>
      </c>
      <c r="R94" s="1" t="n">
        <v>45.45</v>
      </c>
      <c r="S94" s="1" t="n">
        <v>45.45</v>
      </c>
      <c r="T94" s="1" t="n">
        <v>14</v>
      </c>
      <c r="V94" s="8"/>
      <c r="W94" s="8"/>
    </row>
    <row r="95" customFormat="false" ht="15" hidden="false" customHeight="false" outlineLevel="0" collapsed="false">
      <c r="A95" s="2" t="n">
        <v>71</v>
      </c>
      <c r="C95" s="1" t="n">
        <v>51.79</v>
      </c>
      <c r="D95" s="1" t="n">
        <v>37.85</v>
      </c>
      <c r="E95" s="1" t="n">
        <v>70.15</v>
      </c>
      <c r="F95" s="1" t="n">
        <v>102.38</v>
      </c>
      <c r="G95" s="1" t="n">
        <v>89.58</v>
      </c>
      <c r="H95" s="1" t="n">
        <v>99.32</v>
      </c>
      <c r="I95" s="1" t="n">
        <v>57.18</v>
      </c>
      <c r="J95" s="1" t="n">
        <v>106.15</v>
      </c>
      <c r="K95" s="1" t="n">
        <v>111.18</v>
      </c>
      <c r="L95" s="1" t="n">
        <v>121.46</v>
      </c>
      <c r="M95" s="1" t="n">
        <v>90.32</v>
      </c>
      <c r="N95" s="1" t="n">
        <v>93.18</v>
      </c>
      <c r="O95" s="1" t="n">
        <v>102.18</v>
      </c>
      <c r="P95" s="1" t="n">
        <v>100.03</v>
      </c>
      <c r="Q95" s="7" t="n">
        <f aca="false">AVERAGE(B95:P95)</f>
        <v>88.0535714285714</v>
      </c>
      <c r="R95" s="1" t="n">
        <v>45.55</v>
      </c>
      <c r="S95" s="1" t="n">
        <v>45.55</v>
      </c>
      <c r="T95" s="1" t="n">
        <v>14</v>
      </c>
      <c r="V95" s="8"/>
      <c r="W95" s="8"/>
    </row>
    <row r="96" customFormat="false" ht="15" hidden="false" customHeight="false" outlineLevel="0" collapsed="false">
      <c r="A96" s="2" t="n">
        <v>85</v>
      </c>
      <c r="B96" s="1" t="n">
        <v>69.09</v>
      </c>
      <c r="C96" s="1" t="n">
        <v>99.63</v>
      </c>
      <c r="D96" s="1" t="n">
        <v>115.71</v>
      </c>
      <c r="E96" s="1" t="n">
        <v>86.65</v>
      </c>
      <c r="F96" s="1" t="n">
        <v>86.61</v>
      </c>
      <c r="G96" s="1" t="n">
        <v>91.51</v>
      </c>
      <c r="H96" s="1" t="n">
        <v>90.02</v>
      </c>
      <c r="I96" s="1" t="n">
        <v>117.25</v>
      </c>
      <c r="J96" s="1" t="n">
        <v>62.09</v>
      </c>
      <c r="K96" s="1" t="n">
        <v>128.35</v>
      </c>
      <c r="L96" s="1" t="n">
        <v>70.17</v>
      </c>
      <c r="M96" s="1" t="n">
        <v>148.53</v>
      </c>
      <c r="N96" s="1" t="n">
        <v>108.62</v>
      </c>
      <c r="O96" s="1" t="n">
        <v>127.07</v>
      </c>
      <c r="P96" s="1" t="n">
        <v>59.2</v>
      </c>
      <c r="Q96" s="7" t="n">
        <f aca="false">AVERAGE(B96:P96)</f>
        <v>97.3666666666667</v>
      </c>
      <c r="R96" s="1" t="n">
        <v>46.14</v>
      </c>
      <c r="S96" s="1" t="n">
        <v>46.14</v>
      </c>
      <c r="T96" s="1" t="n">
        <v>14</v>
      </c>
    </row>
    <row r="97" customFormat="false" ht="15" hidden="false" customHeight="false" outlineLevel="0" collapsed="false">
      <c r="A97" s="2" t="n">
        <v>87</v>
      </c>
      <c r="B97" s="1" t="n">
        <v>83.23</v>
      </c>
      <c r="C97" s="1" t="n">
        <v>77.66</v>
      </c>
      <c r="D97" s="1" t="n">
        <v>59.19</v>
      </c>
      <c r="E97" s="1" t="n">
        <v>121.19</v>
      </c>
      <c r="F97" s="1" t="n">
        <v>88.39</v>
      </c>
      <c r="G97" s="1" t="n">
        <v>83.74</v>
      </c>
      <c r="H97" s="1" t="n">
        <v>117.37</v>
      </c>
      <c r="I97" s="1" t="n">
        <v>111.8</v>
      </c>
      <c r="J97" s="1" t="n">
        <v>114.43</v>
      </c>
      <c r="K97" s="1" t="n">
        <v>71.95</v>
      </c>
      <c r="L97" s="1" t="n">
        <v>49.42</v>
      </c>
      <c r="M97" s="1" t="n">
        <v>49.22</v>
      </c>
      <c r="N97" s="1" t="n">
        <v>70.12</v>
      </c>
      <c r="O97" s="1" t="n">
        <v>76.53</v>
      </c>
      <c r="P97" s="1" t="n">
        <v>135.37</v>
      </c>
      <c r="Q97" s="7" t="n">
        <f aca="false">AVERAGE(B97:P97)</f>
        <v>87.3073333333334</v>
      </c>
      <c r="R97" s="1" t="n">
        <v>46.23</v>
      </c>
      <c r="S97" s="1" t="n">
        <v>46.23</v>
      </c>
      <c r="T97" s="1" t="n">
        <v>14</v>
      </c>
    </row>
    <row r="98" customFormat="false" ht="15" hidden="false" customHeight="false" outlineLevel="0" collapsed="false">
      <c r="A98" s="2" t="n">
        <v>74</v>
      </c>
      <c r="B98" s="1" t="n">
        <v>83.68</v>
      </c>
      <c r="C98" s="1" t="n">
        <v>98.33</v>
      </c>
      <c r="D98" s="1" t="n">
        <v>85.36</v>
      </c>
      <c r="E98" s="1" t="n">
        <v>66.57</v>
      </c>
      <c r="F98" s="1" t="n">
        <v>86.72</v>
      </c>
      <c r="G98" s="1" t="n">
        <v>102.2</v>
      </c>
      <c r="H98" s="1" t="n">
        <v>67.61</v>
      </c>
      <c r="I98" s="1" t="n">
        <v>123.32</v>
      </c>
      <c r="J98" s="1" t="n">
        <v>106.11</v>
      </c>
      <c r="K98" s="1" t="n">
        <v>121.42</v>
      </c>
      <c r="L98" s="1" t="n">
        <v>112.38</v>
      </c>
      <c r="M98" s="1" t="n">
        <v>124.88</v>
      </c>
      <c r="N98" s="1" t="n">
        <v>141.52</v>
      </c>
      <c r="O98" s="1" t="n">
        <v>89.53</v>
      </c>
      <c r="P98" s="1" t="n">
        <v>88.21</v>
      </c>
      <c r="Q98" s="7" t="n">
        <f aca="false">AVERAGE(B98:P98)</f>
        <v>99.856</v>
      </c>
      <c r="R98" s="1" t="n">
        <v>46.24</v>
      </c>
      <c r="S98" s="1" t="n">
        <v>46.24</v>
      </c>
      <c r="T98" s="1" t="n">
        <v>14</v>
      </c>
      <c r="U98" s="4" t="n">
        <f aca="false">AVERAGE(S93:S98)</f>
        <v>45.8316666666667</v>
      </c>
      <c r="V98" s="4" t="n">
        <f aca="false">AVERAGE(B93:P98)</f>
        <v>94.6458620689655</v>
      </c>
      <c r="W98" s="8" t="n">
        <f aca="false">_xlfn.STDEV.S(B93:P98)</f>
        <v>26.2921604087131</v>
      </c>
    </row>
    <row r="99" customFormat="false" ht="15" hidden="false" customHeight="false" outlineLevel="0" collapsed="false">
      <c r="Q99" s="7"/>
      <c r="T99" s="1"/>
    </row>
    <row r="100" customFormat="false" ht="15" hidden="false" customHeight="false" outlineLevel="0" collapsed="false">
      <c r="A100" s="2" t="n">
        <v>80</v>
      </c>
      <c r="B100" s="1" t="n">
        <v>55.46</v>
      </c>
      <c r="C100" s="1" t="n">
        <v>80.93</v>
      </c>
      <c r="D100" s="1" t="n">
        <v>73.98</v>
      </c>
      <c r="E100" s="1" t="n">
        <v>65.56</v>
      </c>
      <c r="F100" s="1" t="n">
        <v>58.21</v>
      </c>
      <c r="G100" s="1" t="n">
        <v>105.94</v>
      </c>
      <c r="H100" s="1" t="n">
        <v>121.1</v>
      </c>
      <c r="I100" s="1" t="n">
        <v>97.98</v>
      </c>
      <c r="J100" s="1" t="n">
        <v>104.52</v>
      </c>
      <c r="K100" s="1" t="n">
        <v>60.98</v>
      </c>
      <c r="L100" s="1" t="n">
        <v>124.6</v>
      </c>
      <c r="M100" s="1" t="n">
        <v>61.79</v>
      </c>
      <c r="N100" s="1" t="n">
        <v>61.2</v>
      </c>
      <c r="O100" s="1" t="n">
        <v>63.01</v>
      </c>
      <c r="P100" s="1" t="n">
        <v>80.09</v>
      </c>
      <c r="Q100" s="7" t="n">
        <f aca="false">AVERAGE(B100:P100)</f>
        <v>81.0233333333333</v>
      </c>
      <c r="R100" s="1" t="n">
        <v>46.56</v>
      </c>
      <c r="S100" s="1" t="n">
        <v>46.56</v>
      </c>
      <c r="T100" s="1" t="n">
        <v>15</v>
      </c>
      <c r="V100" s="8"/>
      <c r="W100" s="8"/>
    </row>
    <row r="101" customFormat="false" ht="15" hidden="false" customHeight="false" outlineLevel="0" collapsed="false">
      <c r="A101" s="2" t="n">
        <v>95</v>
      </c>
      <c r="B101" s="1" t="n">
        <v>50.41</v>
      </c>
      <c r="C101" s="1" t="n">
        <v>60.61</v>
      </c>
      <c r="D101" s="1" t="n">
        <v>77.98</v>
      </c>
      <c r="E101" s="1" t="n">
        <v>95.66</v>
      </c>
      <c r="F101" s="1" t="n">
        <v>94.04</v>
      </c>
      <c r="G101" s="1" t="n">
        <v>77.3</v>
      </c>
      <c r="H101" s="1" t="n">
        <v>111.1</v>
      </c>
      <c r="I101" s="1" t="n">
        <v>91.83</v>
      </c>
      <c r="J101" s="1" t="n">
        <v>110.64</v>
      </c>
      <c r="K101" s="1" t="n">
        <v>73.67</v>
      </c>
      <c r="L101" s="1" t="n">
        <v>125.51</v>
      </c>
      <c r="M101" s="1" t="n">
        <v>70.14</v>
      </c>
      <c r="N101" s="1" t="n">
        <v>67.62</v>
      </c>
      <c r="O101" s="1" t="n">
        <v>138.39</v>
      </c>
      <c r="P101" s="1" t="n">
        <v>76.62</v>
      </c>
      <c r="Q101" s="7" t="n">
        <f aca="false">AVERAGE(B101:P101)</f>
        <v>88.1013333333333</v>
      </c>
      <c r="R101" s="1" t="n">
        <v>46.75</v>
      </c>
      <c r="S101" s="1" t="n">
        <v>46.75</v>
      </c>
      <c r="T101" s="1" t="n">
        <v>15</v>
      </c>
    </row>
    <row r="102" customFormat="false" ht="15" hidden="false" customHeight="false" outlineLevel="0" collapsed="false">
      <c r="A102" s="2" t="n">
        <v>86</v>
      </c>
      <c r="B102" s="1" t="n">
        <v>59.47</v>
      </c>
      <c r="C102" s="1" t="n">
        <v>106.41</v>
      </c>
      <c r="D102" s="1" t="n">
        <v>59.75</v>
      </c>
      <c r="E102" s="1" t="n">
        <v>60.61</v>
      </c>
      <c r="F102" s="1" t="n">
        <v>60.9</v>
      </c>
      <c r="G102" s="1" t="n">
        <v>98.1</v>
      </c>
      <c r="H102" s="1" t="n">
        <v>74.11</v>
      </c>
      <c r="I102" s="1" t="n">
        <v>95.31</v>
      </c>
      <c r="J102" s="1" t="n">
        <v>127.82</v>
      </c>
      <c r="K102" s="1" t="n">
        <v>85.07</v>
      </c>
      <c r="L102" s="1" t="n">
        <v>108.51</v>
      </c>
      <c r="M102" s="1" t="n">
        <v>105.18</v>
      </c>
      <c r="N102" s="1" t="n">
        <v>133.42</v>
      </c>
      <c r="O102" s="1" t="n">
        <v>91.54</v>
      </c>
      <c r="P102" s="1" t="n">
        <v>87.47</v>
      </c>
      <c r="Q102" s="7" t="n">
        <f aca="false">AVERAGE(B102:P102)</f>
        <v>90.2446666666667</v>
      </c>
      <c r="R102" s="1" t="n">
        <v>46.85</v>
      </c>
      <c r="S102" s="1" t="n">
        <v>46.85</v>
      </c>
      <c r="T102" s="1" t="n">
        <v>15</v>
      </c>
      <c r="V102" s="8"/>
      <c r="W102" s="8"/>
    </row>
    <row r="103" customFormat="false" ht="15" hidden="false" customHeight="false" outlineLevel="0" collapsed="false">
      <c r="A103" s="2" t="n">
        <v>88</v>
      </c>
      <c r="B103" s="1" t="n">
        <v>80.14</v>
      </c>
      <c r="C103" s="1" t="n">
        <v>117.74</v>
      </c>
      <c r="D103" s="1" t="n">
        <v>122.62</v>
      </c>
      <c r="E103" s="1" t="n">
        <v>106.02</v>
      </c>
      <c r="F103" s="1" t="n">
        <v>111.65</v>
      </c>
      <c r="G103" s="1" t="n">
        <v>122.51</v>
      </c>
      <c r="H103" s="1" t="n">
        <v>110.18</v>
      </c>
      <c r="I103" s="1" t="n">
        <v>86.92</v>
      </c>
      <c r="J103" s="1" t="n">
        <v>73.26</v>
      </c>
      <c r="K103" s="1" t="n">
        <v>147.62</v>
      </c>
      <c r="L103" s="1" t="n">
        <v>115.77</v>
      </c>
      <c r="M103" s="1" t="n">
        <v>69.79</v>
      </c>
      <c r="N103" s="1" t="n">
        <v>124.1</v>
      </c>
      <c r="O103" s="1" t="n">
        <v>150.18</v>
      </c>
      <c r="P103" s="1" t="n">
        <v>101.94</v>
      </c>
      <c r="Q103" s="7" t="n">
        <f aca="false">AVERAGE(B103:P103)</f>
        <v>109.362666666667</v>
      </c>
      <c r="R103" s="1" t="n">
        <v>46.99</v>
      </c>
      <c r="S103" s="1" t="n">
        <v>46.99</v>
      </c>
      <c r="T103" s="1" t="n">
        <v>15</v>
      </c>
    </row>
    <row r="104" customFormat="false" ht="15" hidden="false" customHeight="false" outlineLevel="0" collapsed="false">
      <c r="A104" s="2" t="n">
        <v>102</v>
      </c>
      <c r="B104" s="1" t="n">
        <v>90.68</v>
      </c>
      <c r="C104" s="1" t="n">
        <v>115.9</v>
      </c>
      <c r="D104" s="1" t="n">
        <v>105.05</v>
      </c>
      <c r="E104" s="1" t="n">
        <v>133.45</v>
      </c>
      <c r="F104" s="1" t="n">
        <v>119.36</v>
      </c>
      <c r="G104" s="1" t="n">
        <v>102.43</v>
      </c>
      <c r="H104" s="1" t="n">
        <v>141.19</v>
      </c>
      <c r="I104" s="1" t="n">
        <v>115</v>
      </c>
      <c r="J104" s="1" t="n">
        <v>89.46</v>
      </c>
      <c r="K104" s="1" t="n">
        <v>58.91</v>
      </c>
      <c r="L104" s="1" t="n">
        <v>89.7</v>
      </c>
      <c r="M104" s="1" t="n">
        <v>64.59</v>
      </c>
      <c r="N104" s="1" t="n">
        <v>88.37</v>
      </c>
      <c r="O104" s="1" t="n">
        <v>133.02</v>
      </c>
      <c r="P104" s="1" t="n">
        <v>65.58</v>
      </c>
      <c r="Q104" s="7" t="n">
        <f aca="false">AVERAGE(B104:P104)</f>
        <v>100.846</v>
      </c>
      <c r="R104" s="1" t="n">
        <v>47.02</v>
      </c>
      <c r="S104" s="1" t="n">
        <v>47.02</v>
      </c>
      <c r="T104" s="1" t="n">
        <v>15</v>
      </c>
    </row>
    <row r="105" customFormat="false" ht="15" hidden="false" customHeight="false" outlineLevel="0" collapsed="false">
      <c r="A105" s="2" t="n">
        <v>101</v>
      </c>
      <c r="B105" s="1" t="n">
        <v>115.54</v>
      </c>
      <c r="C105" s="1" t="n">
        <v>76.73</v>
      </c>
      <c r="D105" s="1" t="n">
        <v>119.58</v>
      </c>
      <c r="E105" s="1" t="n">
        <v>85.85</v>
      </c>
      <c r="F105" s="1" t="n">
        <v>61.19</v>
      </c>
      <c r="G105" s="1" t="n">
        <v>99.05</v>
      </c>
      <c r="H105" s="1" t="n">
        <v>122.52</v>
      </c>
      <c r="I105" s="1" t="n">
        <v>149.97</v>
      </c>
      <c r="J105" s="1" t="n">
        <v>61.79</v>
      </c>
      <c r="K105" s="1" t="n">
        <v>131.53</v>
      </c>
      <c r="L105" s="1" t="n">
        <v>144.14</v>
      </c>
      <c r="M105" s="1" t="n">
        <v>98.07</v>
      </c>
      <c r="N105" s="1" t="n">
        <v>83.22</v>
      </c>
      <c r="O105" s="1" t="n">
        <v>112.65</v>
      </c>
      <c r="Q105" s="7" t="n">
        <f aca="false">AVERAGE(B105:P105)</f>
        <v>104.416428571429</v>
      </c>
      <c r="R105" s="1" t="n">
        <v>47.2</v>
      </c>
      <c r="S105" s="1" t="n">
        <v>47.2</v>
      </c>
      <c r="T105" s="1" t="n">
        <v>15</v>
      </c>
      <c r="V105" s="8"/>
      <c r="W105" s="8"/>
    </row>
    <row r="106" customFormat="false" ht="15" hidden="false" customHeight="false" outlineLevel="0" collapsed="false">
      <c r="A106" s="2" t="n">
        <v>103</v>
      </c>
      <c r="B106" s="1" t="n">
        <v>79.61</v>
      </c>
      <c r="C106" s="1" t="n">
        <v>68.32</v>
      </c>
      <c r="D106" s="1" t="n">
        <v>83.54</v>
      </c>
      <c r="E106" s="1" t="n">
        <v>153.78</v>
      </c>
      <c r="F106" s="1" t="n">
        <v>119.78</v>
      </c>
      <c r="G106" s="1" t="n">
        <v>148.88</v>
      </c>
      <c r="H106" s="1" t="n">
        <v>106.49</v>
      </c>
      <c r="I106" s="1" t="n">
        <v>90.92</v>
      </c>
      <c r="J106" s="1" t="n">
        <v>102.16</v>
      </c>
      <c r="K106" s="1" t="n">
        <v>74.91</v>
      </c>
      <c r="L106" s="1" t="n">
        <v>97.14</v>
      </c>
      <c r="M106" s="1" t="n">
        <v>105.76</v>
      </c>
      <c r="P106" s="1" t="n">
        <v>106.41</v>
      </c>
      <c r="Q106" s="7" t="n">
        <f aca="false">AVERAGE(B106:P106)</f>
        <v>102.9</v>
      </c>
      <c r="R106" s="1" t="n">
        <v>47.27</v>
      </c>
      <c r="S106" s="1" t="n">
        <v>47.27</v>
      </c>
      <c r="T106" s="1" t="n">
        <v>15</v>
      </c>
    </row>
    <row r="107" customFormat="false" ht="15" hidden="false" customHeight="false" outlineLevel="0" collapsed="false">
      <c r="A107" s="2" t="n">
        <v>73</v>
      </c>
      <c r="B107" s="1" t="n">
        <v>65.67</v>
      </c>
      <c r="C107" s="1" t="n">
        <v>83.17</v>
      </c>
      <c r="D107" s="1" t="n">
        <v>96.38</v>
      </c>
      <c r="E107" s="1" t="n">
        <v>63.68</v>
      </c>
      <c r="F107" s="1" t="n">
        <v>93.91</v>
      </c>
      <c r="G107" s="1" t="n">
        <v>103.28</v>
      </c>
      <c r="H107" s="1" t="n">
        <v>63.41</v>
      </c>
      <c r="I107" s="1" t="n">
        <v>99.1</v>
      </c>
      <c r="J107" s="1" t="n">
        <v>124.63</v>
      </c>
      <c r="K107" s="1" t="n">
        <v>142.93</v>
      </c>
      <c r="L107" s="1" t="n">
        <v>66.58</v>
      </c>
      <c r="M107" s="1" t="n">
        <v>113.61</v>
      </c>
      <c r="N107" s="1" t="n">
        <v>109.73</v>
      </c>
      <c r="O107" s="1" t="n">
        <v>60.04</v>
      </c>
      <c r="P107" s="1" t="n">
        <v>58.64</v>
      </c>
      <c r="Q107" s="7" t="n">
        <f aca="false">AVERAGE(B107:P107)</f>
        <v>89.6506666666667</v>
      </c>
      <c r="R107" s="1" t="n">
        <v>47.32</v>
      </c>
      <c r="S107" s="1" t="n">
        <v>47.32</v>
      </c>
      <c r="T107" s="1" t="n">
        <v>15</v>
      </c>
    </row>
    <row r="108" customFormat="false" ht="15" hidden="false" customHeight="false" outlineLevel="0" collapsed="false">
      <c r="A108" s="2" t="n">
        <v>63</v>
      </c>
      <c r="B108" s="1" t="n">
        <v>50.88</v>
      </c>
      <c r="C108" s="1" t="n">
        <v>101.8</v>
      </c>
      <c r="D108" s="1" t="n">
        <v>59.19</v>
      </c>
      <c r="E108" s="1" t="n">
        <v>90.43</v>
      </c>
      <c r="F108" s="1" t="n">
        <v>120.18</v>
      </c>
      <c r="G108" s="1" t="n">
        <v>85.62</v>
      </c>
      <c r="H108" s="1" t="n">
        <v>132.67</v>
      </c>
      <c r="I108" s="1" t="n">
        <v>100.71</v>
      </c>
      <c r="J108" s="1" t="n">
        <v>107.55</v>
      </c>
      <c r="K108" s="1" t="n">
        <v>63.63</v>
      </c>
      <c r="L108" s="1" t="n">
        <v>107.94</v>
      </c>
      <c r="M108" s="1" t="n">
        <v>79.23</v>
      </c>
      <c r="N108" s="1" t="n">
        <v>122.06</v>
      </c>
      <c r="O108" s="1" t="n">
        <v>85.82</v>
      </c>
      <c r="P108" s="1" t="n">
        <v>77.48</v>
      </c>
      <c r="Q108" s="7" t="n">
        <f aca="false">AVERAGE(B108:P108)</f>
        <v>92.346</v>
      </c>
      <c r="R108" s="1" t="n">
        <v>47.46</v>
      </c>
      <c r="S108" s="1" t="n">
        <v>47.46</v>
      </c>
      <c r="T108" s="1" t="n">
        <v>15</v>
      </c>
      <c r="U108" s="4" t="n">
        <f aca="false">AVERAGE(S100:S108)</f>
        <v>47.0466666666667</v>
      </c>
      <c r="V108" s="4" t="n">
        <f aca="false">AVERAGE(B100:P108)</f>
        <v>95.2511363636363</v>
      </c>
      <c r="W108" s="8" t="n">
        <f aca="false">_xlfn.STDEV.S(B100:P108)</f>
        <v>25.9923650459814</v>
      </c>
    </row>
    <row r="109" customFormat="false" ht="15" hidden="false" customHeight="false" outlineLevel="0" collapsed="false">
      <c r="Q109" s="7"/>
      <c r="T109" s="1"/>
    </row>
    <row r="110" customFormat="false" ht="15" hidden="false" customHeight="false" outlineLevel="0" collapsed="false">
      <c r="A110" s="2" t="n">
        <v>93</v>
      </c>
      <c r="B110" s="1" t="n">
        <v>82.43</v>
      </c>
      <c r="C110" s="1" t="n">
        <v>61.36</v>
      </c>
      <c r="D110" s="1" t="n">
        <v>80.97</v>
      </c>
      <c r="E110" s="1" t="n">
        <v>77.53</v>
      </c>
      <c r="F110" s="1" t="n">
        <v>94.65</v>
      </c>
      <c r="G110" s="1" t="n">
        <v>69.78</v>
      </c>
      <c r="H110" s="1" t="n">
        <v>119.64</v>
      </c>
      <c r="I110" s="1" t="n">
        <v>108.49</v>
      </c>
      <c r="J110" s="1" t="n">
        <v>139.92</v>
      </c>
      <c r="K110" s="1" t="n">
        <v>117.07</v>
      </c>
      <c r="L110" s="1" t="n">
        <v>149.44</v>
      </c>
      <c r="M110" s="1" t="n">
        <v>140.62</v>
      </c>
      <c r="N110" s="1" t="n">
        <v>95.42</v>
      </c>
      <c r="O110" s="1" t="n">
        <v>70.44</v>
      </c>
      <c r="P110" s="1" t="n">
        <v>146.95</v>
      </c>
      <c r="Q110" s="7" t="n">
        <f aca="false">AVERAGE(B110:P110)</f>
        <v>103.647333333333</v>
      </c>
      <c r="R110" s="1" t="n">
        <v>47.69</v>
      </c>
      <c r="S110" s="1" t="n">
        <v>47.69</v>
      </c>
      <c r="T110" s="1" t="n">
        <v>16</v>
      </c>
    </row>
    <row r="111" customFormat="false" ht="15" hidden="false" customHeight="false" outlineLevel="0" collapsed="false">
      <c r="A111" s="2" t="n">
        <v>75</v>
      </c>
      <c r="B111" s="1" t="n">
        <v>123.78</v>
      </c>
      <c r="C111" s="1" t="n">
        <v>80.26</v>
      </c>
      <c r="D111" s="1" t="n">
        <v>80.26</v>
      </c>
      <c r="E111" s="1" t="n">
        <v>72.07</v>
      </c>
      <c r="F111" s="1" t="n">
        <v>102.18</v>
      </c>
      <c r="G111" s="1" t="n">
        <v>110.08</v>
      </c>
      <c r="H111" s="1" t="n">
        <v>107.33</v>
      </c>
      <c r="I111" s="1" t="n">
        <v>115.28</v>
      </c>
      <c r="J111" s="1" t="n">
        <v>137.01</v>
      </c>
      <c r="K111" s="1" t="n">
        <v>115.37</v>
      </c>
      <c r="L111" s="1" t="n">
        <v>111.15</v>
      </c>
      <c r="M111" s="1" t="n">
        <v>112.98</v>
      </c>
      <c r="N111" s="1" t="n">
        <v>94.77</v>
      </c>
      <c r="O111" s="1" t="n">
        <v>85.29</v>
      </c>
      <c r="P111" s="1" t="n">
        <v>135.31</v>
      </c>
      <c r="Q111" s="7" t="n">
        <f aca="false">AVERAGE(B111:P111)</f>
        <v>105.541333333333</v>
      </c>
      <c r="R111" s="1" t="n">
        <v>47.84</v>
      </c>
      <c r="S111" s="1" t="n">
        <v>47.84</v>
      </c>
      <c r="T111" s="1" t="n">
        <v>16</v>
      </c>
      <c r="V111" s="8"/>
      <c r="W111" s="8"/>
    </row>
    <row r="112" customFormat="false" ht="15" hidden="false" customHeight="false" outlineLevel="0" collapsed="false">
      <c r="A112" s="2" t="n">
        <v>107</v>
      </c>
      <c r="B112" s="1" t="n">
        <v>75.75</v>
      </c>
      <c r="C112" s="1" t="n">
        <v>154.54</v>
      </c>
      <c r="D112" s="1" t="n">
        <v>94.12</v>
      </c>
      <c r="E112" s="1" t="n">
        <v>62.4</v>
      </c>
      <c r="F112" s="1" t="n">
        <v>63</v>
      </c>
      <c r="G112" s="1" t="n">
        <v>74.65</v>
      </c>
      <c r="H112" s="1" t="n">
        <v>72.63</v>
      </c>
      <c r="I112" s="1" t="n">
        <v>131.83</v>
      </c>
      <c r="J112" s="1" t="n">
        <v>127.13</v>
      </c>
      <c r="K112" s="1" t="n">
        <v>74.49</v>
      </c>
      <c r="L112" s="1" t="n">
        <v>85.65</v>
      </c>
      <c r="M112" s="1" t="n">
        <v>74.49</v>
      </c>
      <c r="N112" s="1" t="n">
        <v>132.49</v>
      </c>
      <c r="O112" s="1" t="n">
        <v>76.18</v>
      </c>
      <c r="Q112" s="7" t="n">
        <f aca="false">AVERAGE(B112:P112)</f>
        <v>92.8107142857143</v>
      </c>
      <c r="R112" s="1" t="n">
        <v>47.87</v>
      </c>
      <c r="S112" s="1" t="n">
        <v>47.87</v>
      </c>
      <c r="T112" s="1" t="n">
        <v>16</v>
      </c>
      <c r="V112" s="8"/>
      <c r="W112" s="8"/>
    </row>
    <row r="113" customFormat="false" ht="15" hidden="false" customHeight="false" outlineLevel="0" collapsed="false">
      <c r="A113" s="2" t="n">
        <v>92</v>
      </c>
      <c r="B113" s="1" t="n">
        <v>46.59</v>
      </c>
      <c r="C113" s="1" t="n">
        <v>94.93</v>
      </c>
      <c r="D113" s="1" t="n">
        <v>74.63</v>
      </c>
      <c r="E113" s="1" t="n">
        <v>106.28</v>
      </c>
      <c r="F113" s="1" t="n">
        <v>93.16</v>
      </c>
      <c r="G113" s="1" t="n">
        <v>124.28</v>
      </c>
      <c r="H113" s="1" t="n">
        <v>119.78</v>
      </c>
      <c r="I113" s="1" t="n">
        <v>112.81</v>
      </c>
      <c r="J113" s="1" t="n">
        <v>66.3</v>
      </c>
      <c r="K113" s="1" t="n">
        <v>101.84</v>
      </c>
      <c r="L113" s="1" t="n">
        <v>119.06</v>
      </c>
      <c r="M113" s="1" t="n">
        <v>132.06</v>
      </c>
      <c r="N113" s="1" t="n">
        <v>56.52</v>
      </c>
      <c r="O113" s="1" t="n">
        <v>78.88</v>
      </c>
      <c r="P113" s="1" t="n">
        <v>118.23</v>
      </c>
      <c r="Q113" s="7" t="n">
        <f aca="false">AVERAGE(B113:P113)</f>
        <v>96.3566666666667</v>
      </c>
      <c r="R113" s="1" t="n">
        <v>48.52</v>
      </c>
      <c r="S113" s="1" t="n">
        <v>48.52</v>
      </c>
      <c r="T113" s="1" t="n">
        <v>16</v>
      </c>
      <c r="U113" s="4" t="n">
        <f aca="false">AVERAGE(S110:S113)</f>
        <v>47.98</v>
      </c>
      <c r="V113" s="4" t="n">
        <f aca="false">AVERAGE(B110:P113)</f>
        <v>99.7038983050848</v>
      </c>
      <c r="W113" s="8" t="n">
        <f aca="false">_xlfn.STDEV.S(B110:P113)</f>
        <v>26.7984107877333</v>
      </c>
    </row>
    <row r="114" customFormat="false" ht="15" hidden="false" customHeight="false" outlineLevel="0" collapsed="false">
      <c r="Q114" s="7"/>
      <c r="T114" s="1"/>
      <c r="V114" s="8"/>
      <c r="W114" s="8"/>
    </row>
    <row r="115" customFormat="false" ht="15" hidden="false" customHeight="false" outlineLevel="0" collapsed="false">
      <c r="A115" s="2" t="n">
        <v>109</v>
      </c>
      <c r="B115" s="1" t="n">
        <v>115.31</v>
      </c>
      <c r="C115" s="1" t="n">
        <v>150.19</v>
      </c>
      <c r="D115" s="1" t="n">
        <v>149.44</v>
      </c>
      <c r="E115" s="1" t="n">
        <v>73.26</v>
      </c>
      <c r="F115" s="1" t="n">
        <v>145.15</v>
      </c>
      <c r="G115" s="1" t="n">
        <v>83.71</v>
      </c>
      <c r="H115" s="1" t="n">
        <v>97.66</v>
      </c>
      <c r="I115" s="1" t="n">
        <v>90.32</v>
      </c>
      <c r="J115" s="1" t="n">
        <v>103.21</v>
      </c>
      <c r="K115" s="1" t="n">
        <v>143.47</v>
      </c>
      <c r="L115" s="1" t="n">
        <v>73.26</v>
      </c>
      <c r="M115" s="1" t="n">
        <v>119.56</v>
      </c>
      <c r="N115" s="1" t="n">
        <v>98.34</v>
      </c>
      <c r="O115" s="1" t="n">
        <v>107.75</v>
      </c>
      <c r="P115" s="1" t="n">
        <v>144.4</v>
      </c>
      <c r="Q115" s="7" t="n">
        <f aca="false">AVERAGE(B115:P115)</f>
        <v>113.002</v>
      </c>
      <c r="R115" s="1" t="n">
        <v>48.71</v>
      </c>
      <c r="S115" s="1" t="n">
        <v>48.71</v>
      </c>
      <c r="T115" s="1" t="n">
        <v>17</v>
      </c>
    </row>
    <row r="116" customFormat="false" ht="15" hidden="false" customHeight="false" outlineLevel="0" collapsed="false">
      <c r="A116" s="2" t="n">
        <v>69</v>
      </c>
      <c r="B116" s="1" t="n">
        <v>44.88</v>
      </c>
      <c r="C116" s="1" t="n">
        <v>76.42</v>
      </c>
      <c r="D116" s="1" t="n">
        <v>63.62</v>
      </c>
      <c r="E116" s="1" t="n">
        <v>110.81</v>
      </c>
      <c r="F116" s="1" t="n">
        <v>72.86</v>
      </c>
      <c r="G116" s="1" t="n">
        <v>61.49</v>
      </c>
      <c r="H116" s="1" t="n">
        <v>91.89</v>
      </c>
      <c r="I116" s="1" t="n">
        <v>127.31</v>
      </c>
      <c r="J116" s="1" t="n">
        <v>98.02</v>
      </c>
      <c r="K116" s="1" t="n">
        <v>65.91</v>
      </c>
      <c r="L116" s="1" t="n">
        <v>150.62</v>
      </c>
      <c r="M116" s="1" t="n">
        <v>82.14</v>
      </c>
      <c r="N116" s="1" t="n">
        <v>74.08</v>
      </c>
      <c r="O116" s="1" t="n">
        <v>90.34</v>
      </c>
      <c r="P116" s="1" t="n">
        <v>112.6</v>
      </c>
      <c r="Q116" s="7" t="n">
        <f aca="false">AVERAGE(B116:P116)</f>
        <v>88.1993333333333</v>
      </c>
      <c r="R116" s="1" t="n">
        <v>48.73</v>
      </c>
      <c r="S116" s="1" t="n">
        <v>48.73</v>
      </c>
      <c r="T116" s="1" t="n">
        <v>17</v>
      </c>
    </row>
    <row r="117" customFormat="false" ht="15" hidden="false" customHeight="false" outlineLevel="0" collapsed="false">
      <c r="A117" s="2" t="n">
        <v>84</v>
      </c>
      <c r="B117" s="1" t="n">
        <v>97.34</v>
      </c>
      <c r="C117" s="1" t="n">
        <v>62.1</v>
      </c>
      <c r="D117" s="1" t="n">
        <v>75.33</v>
      </c>
      <c r="E117" s="1" t="n">
        <v>81.74</v>
      </c>
      <c r="F117" s="1" t="n">
        <v>105.13</v>
      </c>
      <c r="G117" s="1" t="n">
        <v>130.8</v>
      </c>
      <c r="H117" s="1" t="n">
        <v>66.92</v>
      </c>
      <c r="I117" s="1" t="n">
        <v>95.65</v>
      </c>
      <c r="K117" s="1" t="n">
        <v>138.67</v>
      </c>
      <c r="L117" s="1" t="n">
        <v>111.87</v>
      </c>
      <c r="M117" s="1" t="n">
        <v>136.03</v>
      </c>
      <c r="N117" s="1" t="n">
        <v>111.45</v>
      </c>
      <c r="O117" s="1" t="n">
        <v>158.09</v>
      </c>
      <c r="P117" s="1" t="n">
        <v>71.29</v>
      </c>
      <c r="Q117" s="7" t="n">
        <f aca="false">AVERAGE(B117:P117)</f>
        <v>103.029285714286</v>
      </c>
      <c r="R117" s="1" t="n">
        <v>48.8</v>
      </c>
      <c r="S117" s="1" t="n">
        <v>48.8</v>
      </c>
      <c r="T117" s="1" t="n">
        <v>17</v>
      </c>
      <c r="V117" s="8"/>
      <c r="W117" s="8"/>
    </row>
    <row r="118" customFormat="false" ht="15" hidden="false" customHeight="false" outlineLevel="0" collapsed="false">
      <c r="A118" s="2" t="n">
        <v>78</v>
      </c>
      <c r="B118" s="1" t="n">
        <v>61.29</v>
      </c>
      <c r="C118" s="1" t="n">
        <v>94.23</v>
      </c>
      <c r="D118" s="1" t="n">
        <v>73.88</v>
      </c>
      <c r="E118" s="1" t="n">
        <v>64.26</v>
      </c>
      <c r="F118" s="1" t="n">
        <v>111.66</v>
      </c>
      <c r="G118" s="1" t="n">
        <v>64.91</v>
      </c>
      <c r="H118" s="1" t="n">
        <v>157.45</v>
      </c>
      <c r="I118" s="1" t="n">
        <v>131.59</v>
      </c>
      <c r="J118" s="1" t="n">
        <v>104.22</v>
      </c>
      <c r="K118" s="1" t="n">
        <v>65.57</v>
      </c>
      <c r="L118" s="1" t="n">
        <v>72.85</v>
      </c>
      <c r="N118" s="1" t="n">
        <v>88.59</v>
      </c>
      <c r="O118" s="1" t="n">
        <v>102.18</v>
      </c>
      <c r="P118" s="1" t="n">
        <v>119.92</v>
      </c>
      <c r="Q118" s="7" t="n">
        <f aca="false">AVERAGE(B118:P118)</f>
        <v>93.7571428571429</v>
      </c>
      <c r="R118" s="1" t="n">
        <v>48.85</v>
      </c>
      <c r="S118" s="1" t="n">
        <v>48.85</v>
      </c>
      <c r="T118" s="1" t="n">
        <v>17</v>
      </c>
      <c r="V118" s="8"/>
      <c r="W118" s="8"/>
    </row>
    <row r="119" customFormat="false" ht="15" hidden="false" customHeight="false" outlineLevel="0" collapsed="false">
      <c r="A119" s="2" t="n">
        <v>79</v>
      </c>
      <c r="B119" s="1" t="n">
        <v>89.79</v>
      </c>
      <c r="C119" s="1" t="n">
        <v>115.66</v>
      </c>
      <c r="D119" s="1" t="n">
        <v>79.16</v>
      </c>
      <c r="E119" s="1" t="n">
        <v>139.84</v>
      </c>
      <c r="F119" s="1" t="n">
        <v>89.74</v>
      </c>
      <c r="G119" s="1" t="n">
        <v>121.02</v>
      </c>
      <c r="H119" s="1" t="n">
        <v>73.26</v>
      </c>
      <c r="I119" s="1" t="n">
        <v>93.36</v>
      </c>
      <c r="J119" s="1" t="n">
        <v>103.68</v>
      </c>
      <c r="K119" s="1" t="n">
        <v>105.11</v>
      </c>
      <c r="L119" s="1" t="n">
        <v>114.58</v>
      </c>
      <c r="M119" s="1" t="n">
        <v>117.21</v>
      </c>
      <c r="N119" s="1" t="n">
        <v>128.85</v>
      </c>
      <c r="O119" s="1" t="n">
        <v>116.57</v>
      </c>
      <c r="P119" s="1" t="n">
        <v>81.73</v>
      </c>
      <c r="Q119" s="7" t="n">
        <f aca="false">AVERAGE(B119:P119)</f>
        <v>104.637333333333</v>
      </c>
      <c r="R119" s="1" t="n">
        <v>49.25</v>
      </c>
      <c r="S119" s="1" t="n">
        <v>49.25</v>
      </c>
      <c r="T119" s="1" t="n">
        <v>17</v>
      </c>
      <c r="U119" s="4" t="n">
        <f aca="false">AVERAGE(S115:S119)</f>
        <v>48.868</v>
      </c>
      <c r="V119" s="4" t="n">
        <f aca="false">AVERAGE(B115:P119)</f>
        <v>100.583424657534</v>
      </c>
      <c r="W119" s="8" t="n">
        <f aca="false">_xlfn.STDEV.S(B115:P119)</f>
        <v>27.7371803831757</v>
      </c>
    </row>
    <row r="120" customFormat="false" ht="15" hidden="false" customHeight="false" outlineLevel="0" collapsed="false">
      <c r="Q120" s="7"/>
      <c r="T120" s="1"/>
    </row>
    <row r="121" customFormat="false" ht="15" hidden="false" customHeight="false" outlineLevel="0" collapsed="false">
      <c r="A121" s="2" t="n">
        <v>94</v>
      </c>
      <c r="B121" s="1" t="n">
        <v>82.54</v>
      </c>
      <c r="C121" s="1" t="n">
        <v>93.62</v>
      </c>
      <c r="D121" s="1" t="n">
        <v>102.88</v>
      </c>
      <c r="E121" s="1" t="n">
        <v>97.6</v>
      </c>
      <c r="F121" s="1" t="n">
        <v>78.34</v>
      </c>
      <c r="G121" s="1" t="n">
        <v>111.17</v>
      </c>
      <c r="H121" s="1" t="n">
        <v>114.36</v>
      </c>
      <c r="I121" s="1" t="n">
        <v>105.1</v>
      </c>
      <c r="J121" s="1" t="n">
        <v>83.93</v>
      </c>
      <c r="K121" s="1" t="n">
        <v>89.74</v>
      </c>
      <c r="L121" s="1" t="n">
        <v>118.33</v>
      </c>
      <c r="M121" s="1" t="n">
        <v>120.3</v>
      </c>
      <c r="N121" s="1" t="n">
        <v>137.17</v>
      </c>
      <c r="O121" s="1" t="n">
        <v>121.67</v>
      </c>
      <c r="P121" s="1" t="n">
        <v>99.72</v>
      </c>
      <c r="Q121" s="7" t="n">
        <f aca="false">AVERAGE(B121:P121)</f>
        <v>103.764666666667</v>
      </c>
      <c r="R121" s="1" t="n">
        <v>50.03</v>
      </c>
      <c r="S121" s="1" t="n">
        <v>50.03</v>
      </c>
      <c r="T121" s="1" t="n">
        <v>18</v>
      </c>
      <c r="V121" s="8"/>
      <c r="W121" s="8"/>
    </row>
    <row r="122" customFormat="false" ht="15" hidden="false" customHeight="false" outlineLevel="0" collapsed="false">
      <c r="A122" s="2" t="n">
        <v>106</v>
      </c>
      <c r="B122" s="1" t="n">
        <v>109.54</v>
      </c>
      <c r="C122" s="1" t="n">
        <v>113.98</v>
      </c>
      <c r="D122" s="1" t="n">
        <v>125.8</v>
      </c>
      <c r="E122" s="1" t="n">
        <v>132.58</v>
      </c>
      <c r="F122" s="1" t="n">
        <v>133.13</v>
      </c>
      <c r="G122" s="1" t="n">
        <v>110.12</v>
      </c>
      <c r="H122" s="1" t="n">
        <v>63.96</v>
      </c>
      <c r="I122" s="1" t="n">
        <v>91.51</v>
      </c>
      <c r="J122" s="1" t="n">
        <v>70.91</v>
      </c>
      <c r="K122" s="1" t="n">
        <v>128.14</v>
      </c>
      <c r="L122" s="1" t="n">
        <v>70.9</v>
      </c>
      <c r="M122" s="1" t="n">
        <v>119.46</v>
      </c>
      <c r="N122" s="1" t="n">
        <v>130.72</v>
      </c>
      <c r="O122" s="1" t="n">
        <v>104.03</v>
      </c>
      <c r="P122" s="1" t="n">
        <v>118.59</v>
      </c>
      <c r="Q122" s="7" t="n">
        <f aca="false">AVERAGE(B122:P122)</f>
        <v>108.224666666667</v>
      </c>
      <c r="R122" s="1" t="n">
        <v>50.46</v>
      </c>
      <c r="S122" s="1" t="n">
        <v>50.46</v>
      </c>
      <c r="T122" s="1" t="n">
        <v>18</v>
      </c>
    </row>
    <row r="123" customFormat="false" ht="15" hidden="false" customHeight="false" outlineLevel="0" collapsed="false">
      <c r="A123" s="2" t="n">
        <v>72</v>
      </c>
      <c r="B123" s="1" t="n">
        <v>71.51</v>
      </c>
      <c r="C123" s="1" t="n">
        <v>108.51</v>
      </c>
      <c r="D123" s="1" t="n">
        <v>89.83</v>
      </c>
      <c r="E123" s="1" t="n">
        <v>60.81</v>
      </c>
      <c r="F123" s="1" t="n">
        <v>58.59</v>
      </c>
      <c r="G123" s="1" t="n">
        <v>82.65</v>
      </c>
      <c r="H123" s="1" t="n">
        <v>98.2</v>
      </c>
      <c r="I123" s="1" t="n">
        <v>105.48</v>
      </c>
      <c r="J123" s="1" t="n">
        <v>89.17</v>
      </c>
      <c r="K123" s="1" t="n">
        <v>67.96</v>
      </c>
      <c r="L123" s="1" t="n">
        <v>119.82</v>
      </c>
      <c r="M123" s="1" t="n">
        <v>95.07</v>
      </c>
      <c r="N123" s="1" t="n">
        <v>105.74</v>
      </c>
      <c r="O123" s="1" t="n">
        <v>136.85</v>
      </c>
      <c r="P123" s="1" t="n">
        <v>142.98</v>
      </c>
      <c r="Q123" s="7" t="n">
        <f aca="false">AVERAGE(B123:P123)</f>
        <v>95.5446666666667</v>
      </c>
      <c r="R123" s="1" t="n">
        <v>50.53</v>
      </c>
      <c r="S123" s="1" t="n">
        <v>50.53</v>
      </c>
      <c r="T123" s="1" t="n">
        <v>18</v>
      </c>
      <c r="V123" s="8"/>
      <c r="W123" s="8"/>
    </row>
    <row r="124" customFormat="false" ht="15" hidden="false" customHeight="false" outlineLevel="0" collapsed="false">
      <c r="A124" s="2" t="n">
        <v>104</v>
      </c>
      <c r="B124" s="1" t="n">
        <v>98.04</v>
      </c>
      <c r="C124" s="1" t="n">
        <v>76.56</v>
      </c>
      <c r="D124" s="1" t="n">
        <v>132.71</v>
      </c>
      <c r="E124" s="1" t="n">
        <v>114.48</v>
      </c>
      <c r="F124" s="1" t="n">
        <v>119.41</v>
      </c>
      <c r="G124" s="1" t="n">
        <v>73.66</v>
      </c>
      <c r="H124" s="1" t="n">
        <v>71.67</v>
      </c>
      <c r="I124" s="1" t="n">
        <v>133.58</v>
      </c>
      <c r="J124" s="1" t="n">
        <v>143.87</v>
      </c>
      <c r="K124" s="1" t="n">
        <v>63.01</v>
      </c>
      <c r="L124" s="1" t="n">
        <v>59.75</v>
      </c>
      <c r="M124" s="1" t="n">
        <v>109.59</v>
      </c>
      <c r="N124" s="1" t="n">
        <v>84.78</v>
      </c>
      <c r="O124" s="1" t="n">
        <v>93.55</v>
      </c>
      <c r="P124" s="1" t="n">
        <v>99.82</v>
      </c>
      <c r="Q124" s="7" t="n">
        <f aca="false">AVERAGE(B124:P124)</f>
        <v>98.2986666666667</v>
      </c>
      <c r="R124" s="1" t="n">
        <v>50.59</v>
      </c>
      <c r="S124" s="1" t="n">
        <v>50.59</v>
      </c>
      <c r="T124" s="1" t="n">
        <v>18</v>
      </c>
    </row>
    <row r="125" customFormat="false" ht="15" hidden="false" customHeight="false" outlineLevel="0" collapsed="false">
      <c r="A125" s="2" t="n">
        <v>110</v>
      </c>
      <c r="C125" s="1" t="n">
        <v>106.64</v>
      </c>
      <c r="D125" s="1" t="n">
        <v>95.4</v>
      </c>
      <c r="E125" s="1" t="n">
        <v>115.82</v>
      </c>
      <c r="F125" s="1" t="n">
        <v>65.57</v>
      </c>
      <c r="G125" s="1" t="n">
        <v>74.49</v>
      </c>
      <c r="H125" s="1" t="n">
        <v>119.61</v>
      </c>
      <c r="I125" s="1" t="n">
        <v>137.57</v>
      </c>
      <c r="J125" s="1" t="n">
        <v>93.45</v>
      </c>
      <c r="K125" s="1" t="n">
        <v>61.5</v>
      </c>
      <c r="L125" s="1" t="n">
        <v>109.36</v>
      </c>
      <c r="M125" s="1" t="n">
        <v>80.27</v>
      </c>
      <c r="N125" s="1" t="n">
        <v>85.62</v>
      </c>
      <c r="O125" s="1" t="n">
        <v>75.33</v>
      </c>
      <c r="Q125" s="7" t="n">
        <f aca="false">AVERAGE(B125:P125)</f>
        <v>93.8946153846154</v>
      </c>
      <c r="R125" s="1" t="n">
        <v>51.08</v>
      </c>
      <c r="S125" s="1" t="n">
        <v>51.08</v>
      </c>
      <c r="T125" s="1" t="n">
        <v>18</v>
      </c>
      <c r="U125" s="4" t="n">
        <f aca="false">AVERAGE(S121:S125)</f>
        <v>50.538</v>
      </c>
      <c r="V125" s="4" t="n">
        <f aca="false">AVERAGE(B121:P125)</f>
        <v>100.111232876712</v>
      </c>
      <c r="W125" s="8" t="n">
        <f aca="false">_xlfn.STDEV.S(B121:P125)</f>
        <v>23.3184367296451</v>
      </c>
    </row>
    <row r="126" customFormat="false" ht="15" hidden="false" customHeight="false" outlineLevel="0" collapsed="false">
      <c r="Q126" s="7"/>
      <c r="T126" s="1"/>
      <c r="V126" s="8"/>
      <c r="W126" s="8"/>
    </row>
    <row r="127" customFormat="false" ht="15" hidden="false" customHeight="false" outlineLevel="0" collapsed="false">
      <c r="A127" s="2" t="n">
        <v>100</v>
      </c>
      <c r="B127" s="1" t="n">
        <v>69.5</v>
      </c>
      <c r="C127" s="1" t="n">
        <v>113.55</v>
      </c>
      <c r="D127" s="1" t="n">
        <v>71.67</v>
      </c>
      <c r="E127" s="1" t="n">
        <v>92.91</v>
      </c>
      <c r="F127" s="1" t="n">
        <v>78.8</v>
      </c>
      <c r="G127" s="1" t="n">
        <v>68.7</v>
      </c>
      <c r="H127" s="1" t="n">
        <v>65.93</v>
      </c>
      <c r="I127" s="1" t="n">
        <v>165.97</v>
      </c>
      <c r="J127" s="1" t="n">
        <v>64.12</v>
      </c>
      <c r="K127" s="1" t="n">
        <v>72.87</v>
      </c>
      <c r="L127" s="1" t="n">
        <v>197.39</v>
      </c>
      <c r="M127" s="1" t="n">
        <v>175.98</v>
      </c>
      <c r="N127" s="1" t="n">
        <v>141.83</v>
      </c>
      <c r="O127" s="1" t="n">
        <v>123.35</v>
      </c>
      <c r="P127" s="1" t="n">
        <v>154.12</v>
      </c>
      <c r="Q127" s="7" t="n">
        <f aca="false">AVERAGE(B127:P127)</f>
        <v>110.446</v>
      </c>
      <c r="R127" s="1" t="n">
        <v>51.89</v>
      </c>
      <c r="S127" s="1" t="n">
        <v>51.89</v>
      </c>
      <c r="T127" s="1" t="n">
        <v>19</v>
      </c>
      <c r="U127" s="4" t="n">
        <f aca="false">AVERAGE(S127)</f>
        <v>51.89</v>
      </c>
      <c r="V127" s="4" t="n">
        <f aca="false">AVERAGE(B127:P127)</f>
        <v>110.446</v>
      </c>
      <c r="W127" s="8" t="n">
        <f aca="false">_xlfn.STDEV.S(B127:P127)</f>
        <v>46.118628990897</v>
      </c>
    </row>
    <row r="128" customFormat="false" ht="15" hidden="false" customHeight="false" outlineLevel="0" collapsed="false">
      <c r="Q128" s="7"/>
      <c r="T128" s="1"/>
    </row>
    <row r="129" customFormat="false" ht="15" hidden="false" customHeight="false" outlineLevel="0" collapsed="false">
      <c r="A129" s="2" t="n">
        <v>105</v>
      </c>
      <c r="B129" s="1" t="n">
        <v>134.08</v>
      </c>
      <c r="C129" s="1" t="n">
        <v>105.68</v>
      </c>
      <c r="D129" s="1" t="n">
        <v>141.57</v>
      </c>
      <c r="E129" s="1" t="n">
        <v>105.86</v>
      </c>
      <c r="F129" s="1" t="n">
        <v>109.66</v>
      </c>
      <c r="G129" s="1" t="n">
        <v>115.46</v>
      </c>
      <c r="H129" s="1" t="n">
        <v>124.39</v>
      </c>
      <c r="J129" s="1" t="n">
        <v>93.3</v>
      </c>
      <c r="K129" s="1" t="n">
        <v>79.46</v>
      </c>
      <c r="L129" s="1" t="n">
        <v>97.93</v>
      </c>
      <c r="M129" s="1" t="n">
        <v>95.92</v>
      </c>
      <c r="N129" s="1" t="n">
        <v>110.95</v>
      </c>
      <c r="O129" s="1" t="n">
        <v>127.32</v>
      </c>
      <c r="P129" s="1" t="n">
        <v>132.21</v>
      </c>
      <c r="Q129" s="7" t="n">
        <f aca="false">AVERAGE(B129:P129)</f>
        <v>112.413571428571</v>
      </c>
      <c r="R129" s="1" t="n">
        <v>52.4</v>
      </c>
      <c r="S129" s="1" t="n">
        <v>52.4</v>
      </c>
      <c r="T129" s="1" t="n">
        <v>20</v>
      </c>
      <c r="V129" s="8"/>
      <c r="W129" s="8"/>
    </row>
    <row r="130" customFormat="false" ht="15" hidden="false" customHeight="false" outlineLevel="0" collapsed="false">
      <c r="A130" s="2" t="n">
        <v>108</v>
      </c>
      <c r="B130" s="1" t="n">
        <v>84.2</v>
      </c>
      <c r="C130" s="1" t="n">
        <v>71.29</v>
      </c>
      <c r="D130" s="1" t="n">
        <v>70.53</v>
      </c>
      <c r="E130" s="1" t="n">
        <v>116.13</v>
      </c>
      <c r="F130" s="1" t="n">
        <v>108.46</v>
      </c>
      <c r="G130" s="1" t="n">
        <v>99.27</v>
      </c>
      <c r="H130" s="1" t="n">
        <v>74.49</v>
      </c>
      <c r="I130" s="1" t="n">
        <v>96.4</v>
      </c>
      <c r="J130" s="1" t="n">
        <v>89.75</v>
      </c>
      <c r="K130" s="1" t="n">
        <v>72.75</v>
      </c>
      <c r="L130" s="1" t="n">
        <v>136.51</v>
      </c>
      <c r="M130" s="1" t="n">
        <v>70.53</v>
      </c>
      <c r="O130" s="1" t="n">
        <v>81.73</v>
      </c>
      <c r="P130" s="1" t="n">
        <v>89.37</v>
      </c>
      <c r="Q130" s="7" t="n">
        <f aca="false">AVERAGE(B130:P130)</f>
        <v>90.1007142857143</v>
      </c>
      <c r="R130" s="1" t="n">
        <v>53.52</v>
      </c>
      <c r="S130" s="1" t="n">
        <v>53.52</v>
      </c>
      <c r="T130" s="1" t="n">
        <v>20</v>
      </c>
      <c r="U130" s="4" t="n">
        <f aca="false">AVERAGE(S129:S130)</f>
        <v>52.96</v>
      </c>
      <c r="V130" s="4" t="n">
        <f aca="false">AVERAGE(B129:P130)</f>
        <v>101.257142857143</v>
      </c>
      <c r="W130" s="8" t="n">
        <f aca="false">_xlfn.STDEV.S(B129:P130)</f>
        <v>21.6579515561484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13"/>
  <sheetViews>
    <sheetView showFormulas="false" showGridLines="true" showRowColHeaders="true" showZeros="true" rightToLeft="false" tabSelected="false" showOutlineSymbols="true" defaultGridColor="true" view="normal" topLeftCell="A78" colorId="64" zoomScale="100" zoomScaleNormal="100" zoomScalePageLayoutView="100" workbookViewId="0">
      <selection pane="topLeft" activeCell="S1" activeCellId="0" sqref="S1"/>
    </sheetView>
  </sheetViews>
  <sheetFormatPr defaultColWidth="10.75390625" defaultRowHeight="15" zeroHeight="false" outlineLevelRow="0" outlineLevelCol="0"/>
  <cols>
    <col collapsed="false" customWidth="true" hidden="false" outlineLevel="0" max="16" min="2" style="1" width="11.43"/>
    <col collapsed="false" customWidth="true" hidden="false" outlineLevel="0" max="17" min="17" style="1" width="14"/>
    <col collapsed="false" customWidth="true" hidden="false" outlineLevel="0" max="18" min="18" style="1" width="11.43"/>
  </cols>
  <sheetData>
    <row r="1" customFormat="false" ht="1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16</v>
      </c>
      <c r="R1" s="2" t="s">
        <v>15</v>
      </c>
      <c r="S1" s="2" t="s">
        <v>17</v>
      </c>
      <c r="T1" s="3" t="s">
        <v>18</v>
      </c>
      <c r="U1" s="2" t="s">
        <v>19</v>
      </c>
    </row>
    <row r="2" customFormat="false" ht="15" hidden="false" customHeight="false" outlineLevel="0" collapsed="false">
      <c r="A2" s="3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O2" s="1" t="n">
        <v>79.38</v>
      </c>
      <c r="P2" s="1" t="n">
        <v>55.58</v>
      </c>
      <c r="Q2" s="1" t="n">
        <v>10.59</v>
      </c>
      <c r="R2" s="1" t="n">
        <v>51.13</v>
      </c>
      <c r="S2" s="4" t="n">
        <f aca="false">0.0781*R2+9.3993</f>
        <v>13.392553</v>
      </c>
      <c r="T2" s="4" t="n">
        <f aca="false">(S2-Q2)^2</f>
        <v>7.854303317809</v>
      </c>
      <c r="U2" s="4" t="n">
        <f aca="false">ABS(S2-Q2)</f>
        <v>2.802553</v>
      </c>
    </row>
    <row r="3" customFormat="false" ht="15" hidden="false" customHeight="false" outlineLevel="0" collapsed="false">
      <c r="A3" s="3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1" t="n">
        <v>11.1</v>
      </c>
      <c r="R3" s="1" t="n">
        <v>48.67</v>
      </c>
      <c r="S3" s="4" t="n">
        <f aca="false">0.0781*R3+9.3993</f>
        <v>13.200427</v>
      </c>
      <c r="T3" s="4" t="n">
        <f aca="false">(S3-Q3)^2</f>
        <v>4.41179358232901</v>
      </c>
      <c r="U3" s="4" t="n">
        <f aca="false">ABS(S3-Q3)</f>
        <v>2.100427</v>
      </c>
    </row>
    <row r="4" customFormat="false" ht="15" hidden="false" customHeight="false" outlineLevel="0" collapsed="false">
      <c r="A4" s="3" t="n">
        <v>32</v>
      </c>
      <c r="B4" s="1" t="n">
        <v>57.59</v>
      </c>
      <c r="C4" s="1" t="n">
        <v>111.06</v>
      </c>
      <c r="D4" s="1" t="n">
        <v>65.56</v>
      </c>
      <c r="E4" s="1" t="n">
        <v>89.73</v>
      </c>
      <c r="F4" s="1" t="n">
        <v>107.82</v>
      </c>
      <c r="G4" s="1" t="n">
        <v>132.45</v>
      </c>
      <c r="H4" s="1" t="n">
        <v>87.46</v>
      </c>
      <c r="I4" s="1" t="n">
        <v>102.76</v>
      </c>
      <c r="J4" s="1" t="n">
        <v>94.84</v>
      </c>
      <c r="K4" s="1" t="n">
        <v>97.89</v>
      </c>
      <c r="L4" s="1" t="n">
        <v>74.9</v>
      </c>
      <c r="M4" s="1" t="n">
        <v>76.62</v>
      </c>
      <c r="N4" s="1" t="n">
        <v>102.41</v>
      </c>
      <c r="O4" s="1" t="n">
        <v>84.84</v>
      </c>
      <c r="P4" s="1" t="n">
        <v>104</v>
      </c>
      <c r="Q4" s="1" t="n">
        <v>11.14</v>
      </c>
      <c r="R4" s="1" t="n">
        <v>92.66</v>
      </c>
      <c r="S4" s="4" t="n">
        <f aca="false">0.0781*R4+9.3993</f>
        <v>16.636046</v>
      </c>
      <c r="T4" s="4" t="n">
        <f aca="false">(S4-Q4)^2</f>
        <v>30.206521634116</v>
      </c>
      <c r="U4" s="4" t="n">
        <f aca="false">ABS(S4-Q4)</f>
        <v>5.496046</v>
      </c>
    </row>
    <row r="5" customFormat="false" ht="15" hidden="false" customHeight="false" outlineLevel="0" collapsed="false">
      <c r="A5" s="3" t="n">
        <v>1</v>
      </c>
      <c r="B5" s="1" t="n">
        <v>75.75</v>
      </c>
      <c r="C5" s="1" t="n">
        <v>86.91</v>
      </c>
      <c r="D5" s="1" t="n">
        <v>78.11</v>
      </c>
      <c r="E5" s="1" t="n">
        <v>66.39</v>
      </c>
      <c r="F5" s="1" t="n">
        <v>74.89</v>
      </c>
      <c r="G5" s="1" t="n">
        <v>82.55</v>
      </c>
      <c r="H5" s="1" t="n">
        <v>87.46</v>
      </c>
      <c r="I5" s="1" t="n">
        <v>70.52</v>
      </c>
      <c r="J5" s="1" t="n">
        <v>67.41</v>
      </c>
      <c r="K5" s="1" t="n">
        <v>73.24</v>
      </c>
      <c r="L5" s="1" t="n">
        <v>67.61</v>
      </c>
      <c r="M5" s="1" t="n">
        <v>87.29</v>
      </c>
      <c r="N5" s="1" t="n">
        <v>67.96</v>
      </c>
      <c r="O5" s="1" t="n">
        <v>93.91</v>
      </c>
      <c r="P5" s="1" t="n">
        <v>76.19</v>
      </c>
      <c r="Q5" s="1" t="n">
        <v>11.15</v>
      </c>
      <c r="R5" s="1" t="n">
        <v>77.08</v>
      </c>
      <c r="S5" s="4" t="n">
        <f aca="false">0.0781*R5+9.3993</f>
        <v>15.419248</v>
      </c>
      <c r="T5" s="4" t="n">
        <f aca="false">(S5-Q5)^2</f>
        <v>18.226478485504</v>
      </c>
      <c r="U5" s="4" t="n">
        <f aca="false">ABS(S5-Q5)</f>
        <v>4.269248</v>
      </c>
    </row>
    <row r="6" customFormat="false" ht="15" hidden="false" customHeight="false" outlineLevel="0" collapsed="false">
      <c r="A6" s="3" t="n">
        <v>21</v>
      </c>
      <c r="B6" s="1" t="n">
        <v>37.72</v>
      </c>
      <c r="C6" s="1" t="n">
        <v>39.1</v>
      </c>
      <c r="D6" s="1" t="n">
        <v>34.47</v>
      </c>
      <c r="E6" s="1" t="n">
        <v>44.26</v>
      </c>
      <c r="F6" s="1" t="n">
        <v>27.78</v>
      </c>
      <c r="G6" s="1" t="n">
        <v>29.65</v>
      </c>
      <c r="H6" s="1" t="n">
        <v>56.74</v>
      </c>
      <c r="I6" s="1" t="n">
        <v>34.19</v>
      </c>
      <c r="J6" s="1" t="n">
        <v>50.77</v>
      </c>
      <c r="K6" s="1" t="n">
        <v>56.07</v>
      </c>
      <c r="L6" s="1" t="n">
        <v>44.96</v>
      </c>
      <c r="M6" s="1" t="n">
        <v>57.68</v>
      </c>
      <c r="N6" s="1" t="n">
        <v>47.12</v>
      </c>
      <c r="O6" s="1" t="n">
        <v>54.02</v>
      </c>
      <c r="P6" s="1" t="n">
        <v>49.44</v>
      </c>
      <c r="Q6" s="1" t="n">
        <v>11.58</v>
      </c>
      <c r="R6" s="1" t="n">
        <v>44.26</v>
      </c>
      <c r="S6" s="4" t="n">
        <f aca="false">0.0781*R6+9.3993</f>
        <v>12.856006</v>
      </c>
      <c r="T6" s="4" t="n">
        <f aca="false">(S6-Q6)^2</f>
        <v>1.628191312036</v>
      </c>
      <c r="U6" s="4" t="n">
        <f aca="false">ABS(S6-Q6)</f>
        <v>1.276006</v>
      </c>
    </row>
    <row r="7" customFormat="false" ht="15" hidden="false" customHeight="false" outlineLevel="0" collapsed="false">
      <c r="A7" s="3" t="n">
        <v>35</v>
      </c>
      <c r="B7" s="1" t="n">
        <v>53.58</v>
      </c>
      <c r="C7" s="1" t="n">
        <v>101.2</v>
      </c>
      <c r="D7" s="1" t="n">
        <v>71.68</v>
      </c>
      <c r="E7" s="1" t="n">
        <v>111.91</v>
      </c>
      <c r="F7" s="1" t="n">
        <v>70.5</v>
      </c>
      <c r="G7" s="1" t="n">
        <v>60.61</v>
      </c>
      <c r="H7" s="1" t="n">
        <v>74.71</v>
      </c>
      <c r="I7" s="1" t="n">
        <v>88.13</v>
      </c>
      <c r="J7" s="1" t="n">
        <v>136.68</v>
      </c>
      <c r="K7" s="1" t="n">
        <v>125.57</v>
      </c>
      <c r="L7" s="1" t="n">
        <v>110.56</v>
      </c>
      <c r="M7" s="1" t="n">
        <v>119.82</v>
      </c>
      <c r="N7" s="1" t="n">
        <v>70.91</v>
      </c>
      <c r="O7" s="1" t="n">
        <v>185</v>
      </c>
      <c r="P7" s="1" t="n">
        <v>108.14</v>
      </c>
      <c r="Q7" s="1" t="n">
        <v>11.64</v>
      </c>
      <c r="R7" s="1" t="n">
        <v>99.27</v>
      </c>
      <c r="S7" s="4" t="n">
        <f aca="false">0.0781*R7+9.3993</f>
        <v>17.152287</v>
      </c>
      <c r="T7" s="4" t="n">
        <f aca="false">(S7-Q7)^2</f>
        <v>30.385307970369</v>
      </c>
      <c r="U7" s="4" t="n">
        <f aca="false">ABS(S7-Q7)</f>
        <v>5.512287</v>
      </c>
    </row>
    <row r="8" customFormat="false" ht="15" hidden="false" customHeight="false" outlineLevel="0" collapsed="false">
      <c r="A8" s="3" t="n">
        <v>33</v>
      </c>
      <c r="B8" s="1" t="n">
        <v>65.24</v>
      </c>
      <c r="C8" s="1" t="n">
        <v>70.9</v>
      </c>
      <c r="D8" s="1" t="n">
        <v>104.21</v>
      </c>
      <c r="E8" s="1" t="n">
        <v>81.24</v>
      </c>
      <c r="F8" s="1" t="n">
        <v>87.49</v>
      </c>
      <c r="G8" s="1" t="n">
        <v>77.96</v>
      </c>
      <c r="H8" s="1" t="n">
        <v>105.22</v>
      </c>
      <c r="I8" s="1" t="n">
        <v>113.67</v>
      </c>
      <c r="J8" s="1" t="n">
        <v>85.82</v>
      </c>
      <c r="K8" s="1" t="n">
        <v>102.32</v>
      </c>
      <c r="L8" s="1" t="n">
        <v>138.39</v>
      </c>
      <c r="M8" s="1" t="n">
        <v>96.86</v>
      </c>
      <c r="N8" s="1" t="n">
        <v>117.53</v>
      </c>
      <c r="O8" s="1" t="n">
        <v>79.8</v>
      </c>
      <c r="P8" s="1" t="n">
        <v>109.87</v>
      </c>
      <c r="Q8" s="1" t="n">
        <v>11.65</v>
      </c>
      <c r="R8" s="1" t="n">
        <v>95.77</v>
      </c>
      <c r="S8" s="4" t="n">
        <f aca="false">0.0781*R8+9.3993</f>
        <v>16.878937</v>
      </c>
      <c r="T8" s="4" t="n">
        <f aca="false">(S8-Q8)^2</f>
        <v>27.341782149969</v>
      </c>
      <c r="U8" s="4" t="n">
        <f aca="false">ABS(S8-Q8)</f>
        <v>5.228937</v>
      </c>
    </row>
    <row r="9" customFormat="false" ht="15" hidden="false" customHeight="false" outlineLevel="0" collapsed="false">
      <c r="A9" s="3" t="n">
        <v>13</v>
      </c>
      <c r="B9" s="1" t="n">
        <v>44.03</v>
      </c>
      <c r="C9" s="1" t="n">
        <v>38.92</v>
      </c>
      <c r="D9" s="1" t="n">
        <v>43.08</v>
      </c>
      <c r="E9" s="1" t="n">
        <v>35.37</v>
      </c>
      <c r="F9" s="1" t="n">
        <v>46.58</v>
      </c>
      <c r="G9" s="1" t="n">
        <v>46.67</v>
      </c>
      <c r="H9" s="1" t="n">
        <v>56.53</v>
      </c>
      <c r="I9" s="1" t="n">
        <v>66.91</v>
      </c>
      <c r="J9" s="1" t="n">
        <v>40.76</v>
      </c>
      <c r="K9" s="1" t="n">
        <v>35.12</v>
      </c>
      <c r="L9" s="1" t="n">
        <v>55.22</v>
      </c>
      <c r="M9" s="1" t="n">
        <v>39.8</v>
      </c>
      <c r="N9" s="1" t="n">
        <v>49.64</v>
      </c>
      <c r="O9" s="1" t="n">
        <v>54.32</v>
      </c>
      <c r="P9" s="1" t="n">
        <v>50.78</v>
      </c>
      <c r="Q9" s="1" t="n">
        <v>11.72</v>
      </c>
      <c r="R9" s="1" t="n">
        <v>46.92</v>
      </c>
      <c r="S9" s="4" t="n">
        <f aca="false">0.0781*R9+9.3993</f>
        <v>13.063752</v>
      </c>
      <c r="T9" s="4" t="n">
        <f aca="false">(S9-Q9)^2</f>
        <v>1.805669437504</v>
      </c>
      <c r="U9" s="4" t="n">
        <f aca="false">ABS(S9-Q9)</f>
        <v>1.343752</v>
      </c>
    </row>
    <row r="10" customFormat="false" ht="15" hidden="false" customHeight="false" outlineLevel="0" collapsed="false">
      <c r="A10" s="3" t="n">
        <v>29</v>
      </c>
      <c r="B10" s="1" t="n">
        <v>28.04</v>
      </c>
      <c r="C10" s="1" t="n">
        <v>34.58</v>
      </c>
      <c r="D10" s="1" t="n">
        <v>73.26</v>
      </c>
      <c r="E10" s="1" t="n">
        <v>93.02</v>
      </c>
      <c r="F10" s="1" t="n">
        <v>67.96</v>
      </c>
      <c r="G10" s="1" t="n">
        <v>35.78</v>
      </c>
      <c r="H10" s="1" t="n">
        <v>31.9</v>
      </c>
      <c r="I10" s="1" t="n">
        <v>46.66</v>
      </c>
      <c r="J10" s="1" t="n">
        <v>49.31</v>
      </c>
      <c r="K10" s="1" t="n">
        <v>32.78</v>
      </c>
      <c r="L10" s="1" t="n">
        <v>46.48</v>
      </c>
      <c r="M10" s="1" t="n">
        <v>47.23</v>
      </c>
      <c r="N10" s="1" t="n">
        <v>63.29</v>
      </c>
      <c r="O10" s="1" t="n">
        <v>58.47</v>
      </c>
      <c r="P10" s="1" t="n">
        <v>51.32</v>
      </c>
      <c r="Q10" s="1" t="n">
        <v>11.78</v>
      </c>
      <c r="R10" s="1" t="n">
        <v>50.67</v>
      </c>
      <c r="S10" s="4" t="n">
        <f aca="false">0.0781*R10+9.3993</f>
        <v>13.356627</v>
      </c>
      <c r="T10" s="4" t="n">
        <f aca="false">(S10-Q10)^2</f>
        <v>2.485752697129</v>
      </c>
      <c r="U10" s="4" t="n">
        <f aca="false">ABS(S10-Q10)</f>
        <v>1.576627</v>
      </c>
    </row>
    <row r="11" customFormat="false" ht="15" hidden="false" customHeight="false" outlineLevel="0" collapsed="false">
      <c r="A11" s="3" t="n">
        <v>31</v>
      </c>
      <c r="B11" s="1" t="n">
        <v>31.42</v>
      </c>
      <c r="C11" s="1" t="n">
        <v>55.74</v>
      </c>
      <c r="D11" s="1" t="n">
        <v>77.88</v>
      </c>
      <c r="E11" s="1" t="n">
        <v>92.55</v>
      </c>
      <c r="F11" s="1" t="n">
        <v>98.87</v>
      </c>
      <c r="G11" s="1" t="n">
        <v>74.91</v>
      </c>
      <c r="H11" s="1" t="n">
        <v>127.87</v>
      </c>
      <c r="I11" s="1" t="n">
        <v>91.18</v>
      </c>
      <c r="J11" s="1" t="n">
        <v>109.33</v>
      </c>
      <c r="K11" s="1" t="n">
        <v>73.26</v>
      </c>
      <c r="L11" s="1" t="n">
        <v>62.7</v>
      </c>
      <c r="M11" s="1" t="n">
        <v>55.51</v>
      </c>
      <c r="N11" s="1" t="n">
        <v>96.09</v>
      </c>
      <c r="O11" s="1" t="n">
        <v>82.21</v>
      </c>
      <c r="P11" s="1" t="n">
        <v>91.46</v>
      </c>
      <c r="Q11" s="1" t="n">
        <v>11.86</v>
      </c>
      <c r="R11" s="1" t="n">
        <v>81.4</v>
      </c>
      <c r="S11" s="4" t="n">
        <f aca="false">0.0781*R11+9.3993</f>
        <v>15.75664</v>
      </c>
      <c r="T11" s="4" t="n">
        <f aca="false">(S11-Q11)^2</f>
        <v>15.1838032896</v>
      </c>
      <c r="U11" s="4" t="n">
        <f aca="false">ABS(S11-Q11)</f>
        <v>3.89664</v>
      </c>
    </row>
    <row r="12" customFormat="false" ht="15" hidden="false" customHeight="false" outlineLevel="0" collapsed="false">
      <c r="A12" s="3" t="n">
        <v>17</v>
      </c>
      <c r="B12" s="1" t="n">
        <v>35.78</v>
      </c>
      <c r="C12" s="1" t="n">
        <v>35.05</v>
      </c>
      <c r="D12" s="1" t="n">
        <v>61.18</v>
      </c>
      <c r="E12" s="1" t="n">
        <v>54.04</v>
      </c>
      <c r="F12" s="1" t="n">
        <v>47.19</v>
      </c>
      <c r="G12" s="1" t="n">
        <v>37.1</v>
      </c>
      <c r="H12" s="1" t="n">
        <v>38.82</v>
      </c>
      <c r="I12" s="1" t="n">
        <v>56.2</v>
      </c>
      <c r="J12" s="1" t="n">
        <v>47.69</v>
      </c>
      <c r="K12" s="1" t="n">
        <v>44.47</v>
      </c>
      <c r="L12" s="1" t="n">
        <v>40.29</v>
      </c>
      <c r="M12" s="1" t="n">
        <v>62.26</v>
      </c>
      <c r="N12" s="1" t="n">
        <v>33.94</v>
      </c>
      <c r="O12" s="1" t="n">
        <v>46.72</v>
      </c>
      <c r="P12" s="1" t="n">
        <v>44.01</v>
      </c>
      <c r="Q12" s="1" t="n">
        <v>11.88</v>
      </c>
      <c r="R12" s="1" t="n">
        <v>45.65</v>
      </c>
      <c r="S12" s="4" t="n">
        <f aca="false">0.0781*R12+9.3993</f>
        <v>12.964565</v>
      </c>
      <c r="T12" s="4" t="n">
        <f aca="false">(S12-Q12)^2</f>
        <v>1.176281239225</v>
      </c>
      <c r="U12" s="4" t="n">
        <f aca="false">ABS(S12-Q12)</f>
        <v>1.084565</v>
      </c>
    </row>
    <row r="13" customFormat="false" ht="15" hidden="false" customHeight="false" outlineLevel="0" collapsed="false">
      <c r="A13" s="3" t="n">
        <v>28</v>
      </c>
      <c r="B13" s="1" t="n">
        <v>35.05</v>
      </c>
      <c r="C13" s="1" t="n">
        <v>27.2</v>
      </c>
      <c r="D13" s="1" t="n">
        <v>62.33</v>
      </c>
      <c r="E13" s="1" t="n">
        <v>64.6</v>
      </c>
      <c r="F13" s="1" t="n">
        <v>59.87</v>
      </c>
      <c r="G13" s="1" t="n">
        <v>100.92</v>
      </c>
      <c r="H13" s="1" t="n">
        <v>76.93</v>
      </c>
      <c r="I13" s="1" t="n">
        <v>40.46</v>
      </c>
      <c r="J13" s="1" t="n">
        <v>42.08</v>
      </c>
      <c r="K13" s="1" t="n">
        <v>55.19</v>
      </c>
      <c r="L13" s="1" t="n">
        <v>84.88</v>
      </c>
      <c r="M13" s="1" t="n">
        <v>67.34</v>
      </c>
      <c r="N13" s="1" t="n">
        <v>53.82</v>
      </c>
      <c r="O13" s="1" t="n">
        <v>52.27</v>
      </c>
      <c r="P13" s="1" t="n">
        <v>78.43</v>
      </c>
      <c r="Q13" s="1" t="n">
        <v>11.88</v>
      </c>
      <c r="R13" s="1" t="n">
        <v>60.09</v>
      </c>
      <c r="S13" s="4" t="n">
        <f aca="false">0.0781*R13+9.3993</f>
        <v>14.092329</v>
      </c>
      <c r="T13" s="4" t="n">
        <f aca="false">(S13-Q13)^2</f>
        <v>4.89439960424099</v>
      </c>
      <c r="U13" s="4" t="n">
        <f aca="false">ABS(S13-Q13)</f>
        <v>2.212329</v>
      </c>
    </row>
    <row r="14" customFormat="false" ht="15" hidden="false" customHeight="false" outlineLevel="0" collapsed="false">
      <c r="A14" s="3" t="n">
        <v>70</v>
      </c>
      <c r="B14" s="1" t="n">
        <v>53.66</v>
      </c>
      <c r="C14" s="1" t="n">
        <v>101.38</v>
      </c>
      <c r="D14" s="1" t="n">
        <v>113.88</v>
      </c>
      <c r="E14" s="1" t="n">
        <v>124.45</v>
      </c>
      <c r="F14" s="1" t="n">
        <v>104.47</v>
      </c>
      <c r="G14" s="1" t="n">
        <v>94.27</v>
      </c>
      <c r="H14" s="1" t="n">
        <v>81.24</v>
      </c>
      <c r="I14" s="1" t="n">
        <v>175.68</v>
      </c>
      <c r="J14" s="1" t="n">
        <v>105.23</v>
      </c>
      <c r="K14" s="1" t="n">
        <v>89.39</v>
      </c>
      <c r="L14" s="1" t="n">
        <v>131.06</v>
      </c>
      <c r="M14" s="1" t="n">
        <v>120.54</v>
      </c>
      <c r="N14" s="1" t="n">
        <v>97.25</v>
      </c>
      <c r="O14" s="1" t="n">
        <v>118.35</v>
      </c>
      <c r="P14" s="1" t="n">
        <v>103.84</v>
      </c>
      <c r="Q14" s="1" t="n">
        <v>11.88</v>
      </c>
      <c r="R14" s="1" t="n">
        <v>107.65</v>
      </c>
      <c r="S14" s="4" t="n">
        <f aca="false">0.0781*R14+9.3993</f>
        <v>17.806765</v>
      </c>
      <c r="T14" s="4" t="n">
        <f aca="false">(S14-Q14)^2</f>
        <v>35.126543365225</v>
      </c>
      <c r="U14" s="4" t="n">
        <f aca="false">ABS(S14-Q14)</f>
        <v>5.926765</v>
      </c>
    </row>
    <row r="15" customFormat="false" ht="15" hidden="false" customHeight="false" outlineLevel="0" collapsed="false">
      <c r="A15" s="3" t="n">
        <v>38</v>
      </c>
      <c r="B15" s="1" t="n">
        <v>94.62</v>
      </c>
      <c r="C15" s="1" t="n">
        <v>88.43</v>
      </c>
      <c r="D15" s="1" t="n">
        <v>85.1</v>
      </c>
      <c r="E15" s="1" t="n">
        <v>103.77</v>
      </c>
      <c r="F15" s="1" t="n">
        <v>72.86</v>
      </c>
      <c r="G15" s="1" t="n">
        <v>84.68</v>
      </c>
      <c r="H15" s="1" t="n">
        <v>117.49</v>
      </c>
      <c r="I15" s="1" t="n">
        <v>118.14</v>
      </c>
      <c r="J15" s="1" t="n">
        <v>118.94</v>
      </c>
      <c r="K15" s="1" t="n">
        <v>123.83</v>
      </c>
      <c r="L15" s="1" t="n">
        <v>69.41</v>
      </c>
      <c r="M15" s="1" t="n">
        <v>115.48</v>
      </c>
      <c r="N15" s="1" t="n">
        <v>116.73</v>
      </c>
      <c r="O15" s="1" t="n">
        <v>87.26</v>
      </c>
      <c r="P15" s="1" t="n">
        <v>95.12</v>
      </c>
      <c r="Q15" s="1" t="n">
        <v>11.93</v>
      </c>
      <c r="R15" s="1" t="n">
        <v>99.46</v>
      </c>
      <c r="S15" s="4" t="n">
        <f aca="false">0.0781*R15+9.3993</f>
        <v>17.167126</v>
      </c>
      <c r="T15" s="4" t="n">
        <f aca="false">(S15-Q15)^2</f>
        <v>27.427488739876</v>
      </c>
      <c r="U15" s="4" t="n">
        <f aca="false">ABS(S15-Q15)</f>
        <v>5.237126</v>
      </c>
    </row>
    <row r="16" customFormat="false" ht="15" hidden="false" customHeight="false" outlineLevel="0" collapsed="false">
      <c r="A16" s="3" t="n">
        <v>41</v>
      </c>
      <c r="B16" s="1" t="n">
        <v>80.75</v>
      </c>
      <c r="C16" s="1" t="n">
        <v>43.83</v>
      </c>
      <c r="D16" s="1" t="n">
        <v>61.37</v>
      </c>
      <c r="E16" s="1" t="n">
        <v>89.79</v>
      </c>
      <c r="F16" s="1" t="n">
        <v>62.36</v>
      </c>
      <c r="G16" s="1" t="n">
        <v>59.23</v>
      </c>
      <c r="H16" s="1" t="n">
        <v>56.88</v>
      </c>
      <c r="I16" s="1" t="n">
        <v>64.9</v>
      </c>
      <c r="J16" s="1" t="n">
        <v>67.64</v>
      </c>
      <c r="K16" s="1" t="n">
        <v>77.02</v>
      </c>
      <c r="L16" s="1" t="n">
        <v>62.9</v>
      </c>
      <c r="M16" s="1" t="n">
        <v>78.12</v>
      </c>
      <c r="N16" s="1" t="n">
        <v>66.4</v>
      </c>
      <c r="O16" s="1" t="n">
        <v>77.4</v>
      </c>
      <c r="P16" s="1" t="n">
        <v>56.23</v>
      </c>
      <c r="Q16" s="1" t="n">
        <v>12.04</v>
      </c>
      <c r="R16" s="1" t="n">
        <v>66.99</v>
      </c>
      <c r="S16" s="4" t="n">
        <f aca="false">0.0781*R16+9.3993</f>
        <v>14.631219</v>
      </c>
      <c r="T16" s="4" t="n">
        <f aca="false">(S16-Q16)^2</f>
        <v>6.714415905961</v>
      </c>
      <c r="U16" s="4" t="n">
        <f aca="false">ABS(S16-Q16)</f>
        <v>2.591219</v>
      </c>
    </row>
    <row r="17" customFormat="false" ht="15" hidden="false" customHeight="false" outlineLevel="0" collapsed="false">
      <c r="A17" s="3" t="n">
        <v>50</v>
      </c>
      <c r="B17" s="1" t="n">
        <v>37.58</v>
      </c>
      <c r="C17" s="1" t="n">
        <v>49.27</v>
      </c>
      <c r="D17" s="1" t="n">
        <v>62.7</v>
      </c>
      <c r="E17" s="1" t="n">
        <v>55.91</v>
      </c>
      <c r="F17" s="1" t="n">
        <v>57.31</v>
      </c>
      <c r="G17" s="1" t="n">
        <v>82.33</v>
      </c>
      <c r="H17" s="1" t="n">
        <v>75.46</v>
      </c>
      <c r="I17" s="1" t="n">
        <v>78.75</v>
      </c>
      <c r="J17" s="1" t="n">
        <v>56.92</v>
      </c>
      <c r="K17" s="1" t="n">
        <v>71.74</v>
      </c>
      <c r="L17" s="1" t="n">
        <v>53.9</v>
      </c>
      <c r="M17" s="1" t="n">
        <v>93.23</v>
      </c>
      <c r="N17" s="1" t="n">
        <v>81.5</v>
      </c>
      <c r="O17" s="1" t="n">
        <v>120.33</v>
      </c>
      <c r="P17" s="1" t="n">
        <v>66.88</v>
      </c>
      <c r="Q17" s="1" t="n">
        <v>12.1</v>
      </c>
      <c r="R17" s="1" t="n">
        <v>69.59</v>
      </c>
      <c r="S17" s="4" t="n">
        <f aca="false">0.0781*R17+9.3993</f>
        <v>14.834279</v>
      </c>
      <c r="T17" s="4" t="n">
        <f aca="false">(S17-Q17)^2</f>
        <v>7.476281649841</v>
      </c>
      <c r="U17" s="4" t="n">
        <f aca="false">ABS(S17-Q17)</f>
        <v>2.734279</v>
      </c>
    </row>
    <row r="18" customFormat="false" ht="15" hidden="false" customHeight="false" outlineLevel="0" collapsed="false">
      <c r="A18" s="3" t="n">
        <v>18</v>
      </c>
      <c r="B18" s="1" t="n">
        <v>38.81</v>
      </c>
      <c r="C18" s="1" t="n">
        <v>39.83</v>
      </c>
      <c r="D18" s="1" t="n">
        <v>45.53</v>
      </c>
      <c r="E18" s="1" t="n">
        <v>47.33</v>
      </c>
      <c r="F18" s="1" t="n">
        <v>38.85</v>
      </c>
      <c r="G18" s="1" t="n">
        <v>34.51</v>
      </c>
      <c r="H18" s="1" t="n">
        <v>36.09</v>
      </c>
      <c r="I18" s="1" t="n">
        <v>28.32</v>
      </c>
      <c r="J18" s="1" t="n">
        <v>24.86</v>
      </c>
      <c r="K18" s="1" t="n">
        <v>37.77</v>
      </c>
      <c r="L18" s="1" t="n">
        <v>45.85</v>
      </c>
      <c r="M18" s="1" t="n">
        <v>42.82</v>
      </c>
      <c r="N18" s="1" t="n">
        <v>38.29</v>
      </c>
      <c r="O18" s="1" t="n">
        <v>53.09</v>
      </c>
      <c r="P18" s="1" t="n">
        <v>32.57</v>
      </c>
      <c r="Q18" s="1" t="n">
        <v>12.2</v>
      </c>
      <c r="R18" s="1" t="n">
        <v>38.97</v>
      </c>
      <c r="S18" s="4" t="n">
        <f aca="false">0.0781*R18+9.3993</f>
        <v>12.442857</v>
      </c>
      <c r="T18" s="4" t="n">
        <f aca="false">(S18-Q18)^2</f>
        <v>0.0589795224490004</v>
      </c>
      <c r="U18" s="4" t="n">
        <f aca="false">ABS(S18-Q18)</f>
        <v>0.242857000000001</v>
      </c>
    </row>
    <row r="19" customFormat="false" ht="15" hidden="false" customHeight="false" outlineLevel="0" collapsed="false">
      <c r="A19" s="3" t="n">
        <v>52</v>
      </c>
      <c r="B19" s="1" t="n">
        <v>31.78</v>
      </c>
      <c r="C19" s="1" t="n">
        <v>50.78</v>
      </c>
      <c r="D19" s="1" t="n">
        <v>55.17</v>
      </c>
      <c r="E19" s="1" t="n">
        <v>63.24</v>
      </c>
      <c r="F19" s="1" t="n">
        <v>63.24</v>
      </c>
      <c r="G19" s="1" t="n">
        <v>43.88</v>
      </c>
      <c r="H19" s="1" t="n">
        <v>90.32</v>
      </c>
      <c r="I19" s="1" t="n">
        <v>70.34</v>
      </c>
      <c r="J19" s="1" t="n">
        <v>69.07</v>
      </c>
      <c r="K19" s="1" t="n">
        <v>62.09</v>
      </c>
      <c r="L19" s="1" t="n">
        <v>58.1</v>
      </c>
      <c r="M19" s="1" t="n">
        <v>66.79</v>
      </c>
      <c r="N19" s="1" t="n">
        <v>59.2</v>
      </c>
      <c r="O19" s="1" t="n">
        <v>111.84</v>
      </c>
      <c r="P19" s="1" t="n">
        <v>97.5</v>
      </c>
      <c r="Q19" s="1" t="n">
        <v>12.21</v>
      </c>
      <c r="R19" s="1" t="n">
        <v>66.22</v>
      </c>
      <c r="S19" s="4" t="n">
        <f aca="false">0.0781*R19+9.3993</f>
        <v>14.571082</v>
      </c>
      <c r="T19" s="4" t="n">
        <f aca="false">(S19-Q19)^2</f>
        <v>5.574708210724</v>
      </c>
      <c r="U19" s="4" t="n">
        <f aca="false">ABS(S19-Q19)</f>
        <v>2.361082</v>
      </c>
    </row>
    <row r="20" customFormat="false" ht="15" hidden="false" customHeight="false" outlineLevel="0" collapsed="false">
      <c r="A20" s="3" t="n">
        <v>30</v>
      </c>
      <c r="B20" s="1" t="n">
        <v>43.85</v>
      </c>
      <c r="C20" s="1" t="n">
        <v>35.59</v>
      </c>
      <c r="D20" s="1" t="n">
        <v>0</v>
      </c>
      <c r="E20" s="1" t="n">
        <v>43.83</v>
      </c>
      <c r="F20" s="1" t="n">
        <v>42.65</v>
      </c>
      <c r="G20" s="1" t="n">
        <v>54.26</v>
      </c>
      <c r="H20" s="1" t="n">
        <v>75.15</v>
      </c>
      <c r="I20" s="1" t="n">
        <v>91.07</v>
      </c>
      <c r="J20" s="1" t="n">
        <v>75.2</v>
      </c>
      <c r="K20" s="1" t="n">
        <v>118.06</v>
      </c>
      <c r="L20" s="1" t="n">
        <v>113.76</v>
      </c>
      <c r="M20" s="1" t="n">
        <v>101.71</v>
      </c>
      <c r="N20" s="1" t="n">
        <v>117.88</v>
      </c>
      <c r="O20" s="1" t="n">
        <v>118.77</v>
      </c>
      <c r="P20" s="1" t="n">
        <v>56.02</v>
      </c>
      <c r="Q20" s="1" t="n">
        <v>12.34</v>
      </c>
      <c r="R20" s="1" t="n">
        <v>72.52</v>
      </c>
      <c r="S20" s="4" t="n">
        <f aca="false">0.0781*R20+9.3993</f>
        <v>15.063112</v>
      </c>
      <c r="T20" s="4" t="n">
        <f aca="false">(S20-Q20)^2</f>
        <v>7.415338964544</v>
      </c>
      <c r="U20" s="4" t="n">
        <f aca="false">ABS(S20-Q20)</f>
        <v>2.723112</v>
      </c>
    </row>
    <row r="21" customFormat="false" ht="15" hidden="false" customHeight="false" outlineLevel="0" collapsed="false">
      <c r="A21" s="3" t="n">
        <v>34</v>
      </c>
      <c r="B21" s="1" t="n">
        <v>75.32</v>
      </c>
      <c r="C21" s="1" t="n">
        <v>84.56</v>
      </c>
      <c r="D21" s="1" t="n">
        <v>59.75</v>
      </c>
      <c r="E21" s="1" t="n">
        <v>83.88</v>
      </c>
      <c r="F21" s="1" t="n">
        <v>102.76</v>
      </c>
      <c r="G21" s="1" t="n">
        <v>78.13</v>
      </c>
      <c r="H21" s="1" t="n">
        <v>69.04</v>
      </c>
      <c r="I21" s="1" t="n">
        <v>67.26</v>
      </c>
      <c r="J21" s="1" t="n">
        <v>64.37</v>
      </c>
      <c r="K21" s="1" t="n">
        <v>73.56</v>
      </c>
      <c r="L21" s="1" t="n">
        <v>86.91</v>
      </c>
      <c r="M21" s="1" t="n">
        <v>118.7</v>
      </c>
      <c r="N21" s="1" t="n">
        <v>73.66</v>
      </c>
      <c r="O21" s="1" t="n">
        <v>120.7</v>
      </c>
      <c r="P21" s="1" t="n">
        <v>85.35</v>
      </c>
      <c r="Q21" s="1" t="n">
        <v>12.35</v>
      </c>
      <c r="R21" s="1" t="n">
        <v>82.93</v>
      </c>
      <c r="S21" s="4" t="n">
        <f aca="false">0.0781*R21+9.3993</f>
        <v>15.876133</v>
      </c>
      <c r="T21" s="4" t="n">
        <f aca="false">(S21-Q21)^2</f>
        <v>12.433613933689</v>
      </c>
      <c r="U21" s="4" t="n">
        <f aca="false">ABS(S21-Q21)</f>
        <v>3.526133</v>
      </c>
    </row>
    <row r="22" customFormat="false" ht="15" hidden="false" customHeight="false" outlineLevel="0" collapsed="false">
      <c r="A22" s="3" t="n">
        <v>15</v>
      </c>
      <c r="B22" s="1" t="n">
        <v>45.1</v>
      </c>
      <c r="C22" s="1" t="n">
        <v>33.41</v>
      </c>
      <c r="D22" s="1" t="n">
        <v>29.6</v>
      </c>
      <c r="E22" s="1" t="n">
        <v>39.1</v>
      </c>
      <c r="F22" s="1" t="n">
        <v>44.25</v>
      </c>
      <c r="G22" s="1" t="n">
        <v>36.75</v>
      </c>
      <c r="H22" s="1" t="n">
        <v>37.32</v>
      </c>
      <c r="I22" s="1" t="n">
        <v>43.8</v>
      </c>
      <c r="J22" s="1" t="n">
        <v>46.64</v>
      </c>
      <c r="K22" s="1" t="n">
        <v>45.81</v>
      </c>
      <c r="L22" s="1" t="n">
        <v>32.12</v>
      </c>
      <c r="M22" s="1" t="n">
        <v>40.73</v>
      </c>
      <c r="N22" s="1" t="n">
        <v>37.78</v>
      </c>
      <c r="O22" s="1" t="n">
        <v>40.35</v>
      </c>
      <c r="P22" s="1" t="n">
        <v>34.15</v>
      </c>
      <c r="Q22" s="1" t="n">
        <v>12.38</v>
      </c>
      <c r="R22" s="1" t="n">
        <v>39.13</v>
      </c>
      <c r="S22" s="4" t="n">
        <f aca="false">0.0781*R22+9.3993</f>
        <v>12.455353</v>
      </c>
      <c r="T22" s="4" t="n">
        <f aca="false">(S22-Q22)^2</f>
        <v>0.00567807460899997</v>
      </c>
      <c r="U22" s="4" t="n">
        <f aca="false">ABS(S22-Q22)</f>
        <v>0.0753529999999998</v>
      </c>
    </row>
    <row r="23" customFormat="false" ht="15" hidden="false" customHeight="false" outlineLevel="0" collapsed="false">
      <c r="A23" s="3" t="n">
        <v>22</v>
      </c>
      <c r="B23" s="1" t="n">
        <v>39.53</v>
      </c>
      <c r="C23" s="1" t="n">
        <v>57.68</v>
      </c>
      <c r="D23" s="1" t="n">
        <v>46.22</v>
      </c>
      <c r="E23" s="1" t="n">
        <v>35.88</v>
      </c>
      <c r="F23" s="1" t="n">
        <v>49.98</v>
      </c>
      <c r="G23" s="1" t="n">
        <v>46.38</v>
      </c>
      <c r="H23" s="1" t="n">
        <v>43</v>
      </c>
      <c r="I23" s="1" t="n">
        <v>43.62</v>
      </c>
      <c r="J23" s="1" t="n">
        <v>39.49</v>
      </c>
      <c r="K23" s="1" t="n">
        <v>56.12</v>
      </c>
      <c r="L23" s="1" t="n">
        <v>56.88</v>
      </c>
      <c r="M23" s="1" t="n">
        <v>48.89</v>
      </c>
      <c r="N23" s="1" t="n">
        <v>75.32</v>
      </c>
      <c r="O23" s="1" t="n">
        <v>65.56</v>
      </c>
      <c r="P23" s="1" t="n">
        <v>52.04</v>
      </c>
      <c r="Q23" s="1" t="n">
        <v>12.38</v>
      </c>
      <c r="R23" s="1" t="n">
        <v>50.44</v>
      </c>
      <c r="S23" s="4" t="n">
        <f aca="false">0.0781*R23+9.3993</f>
        <v>13.338664</v>
      </c>
      <c r="T23" s="4" t="n">
        <f aca="false">(S23-Q23)^2</f>
        <v>0.919036664895998</v>
      </c>
      <c r="U23" s="4" t="n">
        <f aca="false">ABS(S23-Q23)</f>
        <v>0.958663999999999</v>
      </c>
    </row>
    <row r="24" customFormat="false" ht="15" hidden="false" customHeight="false" outlineLevel="0" collapsed="false">
      <c r="A24" s="3" t="n">
        <v>27</v>
      </c>
      <c r="B24" s="1" t="n">
        <v>54.55</v>
      </c>
      <c r="C24" s="1" t="n">
        <v>70.73</v>
      </c>
      <c r="D24" s="1" t="n">
        <v>62.29</v>
      </c>
      <c r="E24" s="1" t="n">
        <v>72.45</v>
      </c>
      <c r="F24" s="1" t="n">
        <v>64.26</v>
      </c>
      <c r="G24" s="1" t="n">
        <v>91.11</v>
      </c>
      <c r="H24" s="1" t="n">
        <v>42.85</v>
      </c>
      <c r="I24" s="1" t="n">
        <v>98.87</v>
      </c>
      <c r="J24" s="1" t="n">
        <v>95.42</v>
      </c>
      <c r="K24" s="1" t="n">
        <v>77.32</v>
      </c>
      <c r="L24" s="1" t="n">
        <v>91.08</v>
      </c>
      <c r="M24" s="1" t="n">
        <v>88.34</v>
      </c>
      <c r="N24" s="1" t="n">
        <v>79.35</v>
      </c>
      <c r="O24" s="1" t="n">
        <v>59.2</v>
      </c>
      <c r="P24" s="1" t="n">
        <v>69.04</v>
      </c>
      <c r="Q24" s="1" t="n">
        <v>12.42</v>
      </c>
      <c r="R24" s="1" t="n">
        <v>74.46</v>
      </c>
      <c r="S24" s="4" t="n">
        <f aca="false">0.0781*R24+9.3993</f>
        <v>15.214626</v>
      </c>
      <c r="T24" s="4" t="n">
        <f aca="false">(S24-Q24)^2</f>
        <v>7.809934479876</v>
      </c>
      <c r="U24" s="4" t="n">
        <f aca="false">ABS(S24-Q24)</f>
        <v>2.794626</v>
      </c>
    </row>
    <row r="25" customFormat="false" ht="15" hidden="false" customHeight="false" outlineLevel="0" collapsed="false">
      <c r="A25" s="3" t="n">
        <v>10</v>
      </c>
      <c r="B25" s="1" t="n">
        <v>47.18</v>
      </c>
      <c r="C25" s="1" t="n">
        <v>63.07</v>
      </c>
      <c r="D25" s="1" t="n">
        <v>54.74</v>
      </c>
      <c r="E25" s="1" t="n">
        <v>65.54</v>
      </c>
      <c r="F25" s="1" t="n">
        <v>43.65</v>
      </c>
      <c r="G25" s="1" t="n">
        <v>47.12</v>
      </c>
      <c r="H25" s="1" t="n">
        <v>45.64</v>
      </c>
      <c r="I25" s="1" t="n">
        <v>48.53</v>
      </c>
      <c r="J25" s="1" t="n">
        <v>52.71</v>
      </c>
      <c r="K25" s="1" t="n">
        <v>67.16</v>
      </c>
      <c r="L25" s="1" t="n">
        <v>60.21</v>
      </c>
      <c r="M25" s="1" t="n">
        <v>67.77</v>
      </c>
      <c r="N25" s="1" t="n">
        <v>56.36</v>
      </c>
      <c r="O25" s="1" t="n">
        <v>52.49</v>
      </c>
      <c r="P25" s="1" t="n">
        <v>57</v>
      </c>
      <c r="Q25" s="1" t="n">
        <v>12.45</v>
      </c>
      <c r="R25" s="1" t="n">
        <v>55.28</v>
      </c>
      <c r="S25" s="4" t="n">
        <f aca="false">0.0781*R25+9.3993</f>
        <v>13.716668</v>
      </c>
      <c r="T25" s="4" t="n">
        <f aca="false">(S25-Q25)^2</f>
        <v>1.604447822224</v>
      </c>
      <c r="U25" s="4" t="n">
        <f aca="false">ABS(S25-Q25)</f>
        <v>1.266668</v>
      </c>
    </row>
    <row r="26" customFormat="false" ht="15" hidden="false" customHeight="false" outlineLevel="0" collapsed="false">
      <c r="A26" s="3" t="n">
        <v>44</v>
      </c>
      <c r="B26" s="1" t="n">
        <v>34.94</v>
      </c>
      <c r="C26" s="1" t="n">
        <v>53.82</v>
      </c>
      <c r="D26" s="1" t="n">
        <v>66.76</v>
      </c>
      <c r="E26" s="1" t="n">
        <v>40.2</v>
      </c>
      <c r="F26" s="1" t="n">
        <v>90.2</v>
      </c>
      <c r="G26" s="1" t="n">
        <v>45.62</v>
      </c>
      <c r="H26" s="1" t="n">
        <v>50.47</v>
      </c>
      <c r="I26" s="1" t="n">
        <v>72.48</v>
      </c>
      <c r="J26" s="1" t="n">
        <v>64.42</v>
      </c>
      <c r="K26" s="1" t="n">
        <v>77.93</v>
      </c>
      <c r="L26" s="1" t="n">
        <v>50.46</v>
      </c>
      <c r="M26" s="1" t="n">
        <v>87.15</v>
      </c>
      <c r="N26" s="1" t="n">
        <v>49.83</v>
      </c>
      <c r="O26" s="1" t="n">
        <v>62.25</v>
      </c>
      <c r="P26" s="1" t="n">
        <v>78.21</v>
      </c>
      <c r="Q26" s="1" t="n">
        <v>12.76</v>
      </c>
      <c r="R26" s="1" t="n">
        <v>61.65</v>
      </c>
      <c r="S26" s="4" t="n">
        <f aca="false">0.0781*R26+9.3993</f>
        <v>14.214165</v>
      </c>
      <c r="T26" s="4" t="n">
        <f aca="false">(S26-Q26)^2</f>
        <v>2.114595847225</v>
      </c>
      <c r="U26" s="4" t="n">
        <f aca="false">ABS(S26-Q26)</f>
        <v>1.454165</v>
      </c>
    </row>
    <row r="27" customFormat="false" ht="15" hidden="false" customHeight="false" outlineLevel="0" collapsed="false">
      <c r="A27" s="3" t="n">
        <v>49</v>
      </c>
      <c r="B27" s="1" t="n">
        <v>81.08</v>
      </c>
      <c r="C27" s="1" t="n">
        <v>79.25</v>
      </c>
      <c r="D27" s="1" t="n">
        <v>51.45</v>
      </c>
      <c r="E27" s="1" t="n">
        <v>58.64</v>
      </c>
      <c r="F27" s="1" t="n">
        <v>72.78</v>
      </c>
      <c r="G27" s="1" t="n">
        <v>54.89</v>
      </c>
      <c r="H27" s="1" t="n">
        <v>54.22</v>
      </c>
      <c r="I27" s="1" t="n">
        <v>63.31</v>
      </c>
      <c r="J27" s="1" t="n">
        <v>69.31</v>
      </c>
      <c r="K27" s="1" t="n">
        <v>70.43</v>
      </c>
      <c r="L27" s="1" t="n">
        <v>59.38</v>
      </c>
      <c r="M27" s="1" t="n">
        <v>68.8</v>
      </c>
      <c r="N27" s="1" t="n">
        <v>69.04</v>
      </c>
      <c r="O27" s="1" t="n">
        <v>80.06</v>
      </c>
      <c r="P27" s="1" t="n">
        <v>70.84</v>
      </c>
      <c r="Q27" s="1" t="n">
        <v>12.79</v>
      </c>
      <c r="R27" s="1" t="n">
        <v>66.9</v>
      </c>
      <c r="S27" s="4" t="n">
        <f aca="false">0.0781*R27+9.3993</f>
        <v>14.62419</v>
      </c>
      <c r="T27" s="4" t="n">
        <f aca="false">(S27-Q27)^2</f>
        <v>3.36425295610001</v>
      </c>
      <c r="U27" s="4" t="n">
        <f aca="false">ABS(S27-Q27)</f>
        <v>1.83419</v>
      </c>
    </row>
    <row r="28" customFormat="false" ht="15" hidden="false" customHeight="false" outlineLevel="0" collapsed="false">
      <c r="A28" s="3" t="n">
        <v>23</v>
      </c>
      <c r="B28" s="1" t="n">
        <v>40.33</v>
      </c>
      <c r="C28" s="1" t="n">
        <v>38.39</v>
      </c>
      <c r="D28" s="1" t="n">
        <v>34.16</v>
      </c>
      <c r="E28" s="1" t="n">
        <v>33.48</v>
      </c>
      <c r="F28" s="1" t="n">
        <v>57.69</v>
      </c>
      <c r="G28" s="1" t="n">
        <v>48.85</v>
      </c>
      <c r="H28" s="1" t="n">
        <v>45.32</v>
      </c>
      <c r="I28" s="1" t="n">
        <v>55.91</v>
      </c>
      <c r="J28" s="1" t="n">
        <v>38.47</v>
      </c>
      <c r="K28" s="1" t="n">
        <v>42.91</v>
      </c>
      <c r="L28" s="1" t="n">
        <v>38.95</v>
      </c>
      <c r="M28" s="1" t="n">
        <v>47.43</v>
      </c>
      <c r="N28" s="1" t="n">
        <v>39.74</v>
      </c>
      <c r="O28" s="1" t="n">
        <v>35.13</v>
      </c>
      <c r="P28" s="1" t="n">
        <v>41.34</v>
      </c>
      <c r="Q28" s="1" t="n">
        <v>12.85</v>
      </c>
      <c r="R28" s="1" t="n">
        <v>42.54</v>
      </c>
      <c r="S28" s="4" t="n">
        <f aca="false">0.0781*R28+9.3993</f>
        <v>12.721674</v>
      </c>
      <c r="T28" s="4" t="n">
        <f aca="false">(S28-Q28)^2</f>
        <v>0.0164675622759999</v>
      </c>
      <c r="U28" s="4" t="n">
        <f aca="false">ABS(S28-Q28)</f>
        <v>0.128326</v>
      </c>
    </row>
    <row r="29" customFormat="false" ht="15" hidden="false" customHeight="false" outlineLevel="0" collapsed="false">
      <c r="A29" s="3" t="n">
        <v>8</v>
      </c>
      <c r="B29" s="1" t="n">
        <v>57.89</v>
      </c>
      <c r="C29" s="1" t="n">
        <v>55.66</v>
      </c>
      <c r="D29" s="1" t="n">
        <v>65.95</v>
      </c>
      <c r="E29" s="1" t="n">
        <v>60.91</v>
      </c>
      <c r="F29" s="1" t="n">
        <v>49.52</v>
      </c>
      <c r="G29" s="1" t="n">
        <v>48.79</v>
      </c>
      <c r="H29" s="1" t="n">
        <v>45.17</v>
      </c>
      <c r="I29" s="1" t="n">
        <v>57.28</v>
      </c>
      <c r="J29" s="1" t="n">
        <v>63.43</v>
      </c>
      <c r="K29" s="1" t="n">
        <v>54.14</v>
      </c>
      <c r="L29" s="1" t="n">
        <v>66.5</v>
      </c>
      <c r="M29" s="1" t="n">
        <v>44.11</v>
      </c>
      <c r="N29" s="1" t="n">
        <v>55.72</v>
      </c>
      <c r="O29" s="1" t="n">
        <v>66.47</v>
      </c>
      <c r="P29" s="1" t="n">
        <v>59.71</v>
      </c>
      <c r="Q29" s="1" t="n">
        <v>12.95</v>
      </c>
      <c r="R29" s="1" t="n">
        <v>56.75</v>
      </c>
      <c r="S29" s="4" t="n">
        <f aca="false">0.0781*R29+9.3993</f>
        <v>13.831475</v>
      </c>
      <c r="T29" s="4" t="n">
        <f aca="false">(S29-Q29)^2</f>
        <v>0.776998175625003</v>
      </c>
      <c r="U29" s="4" t="n">
        <f aca="false">ABS(S29-Q29)</f>
        <v>0.881475000000002</v>
      </c>
    </row>
    <row r="30" customFormat="false" ht="15" hidden="false" customHeight="false" outlineLevel="0" collapsed="false">
      <c r="A30" s="3" t="n">
        <v>42</v>
      </c>
      <c r="B30" s="1" t="n">
        <v>29.78</v>
      </c>
      <c r="C30" s="1" t="n">
        <v>38.32</v>
      </c>
      <c r="D30" s="1" t="n">
        <v>37.93</v>
      </c>
      <c r="E30" s="1" t="n">
        <v>51.39</v>
      </c>
      <c r="F30" s="1" t="n">
        <v>53.69</v>
      </c>
      <c r="G30" s="1" t="n">
        <v>47.47</v>
      </c>
      <c r="H30" s="1" t="n">
        <v>58.61</v>
      </c>
      <c r="I30" s="1" t="n">
        <v>45.96</v>
      </c>
      <c r="J30" s="1" t="n">
        <v>55.02</v>
      </c>
      <c r="K30" s="1" t="n">
        <v>74.4</v>
      </c>
      <c r="L30" s="1" t="n">
        <v>51.86</v>
      </c>
      <c r="M30" s="1" t="n">
        <v>51.78</v>
      </c>
      <c r="N30" s="1" t="n">
        <v>70.99</v>
      </c>
      <c r="O30" s="1" t="n">
        <v>65.7</v>
      </c>
      <c r="P30" s="1" t="n">
        <v>73.08</v>
      </c>
      <c r="Q30" s="1" t="n">
        <v>12.97</v>
      </c>
      <c r="R30" s="1" t="n">
        <v>53.73</v>
      </c>
      <c r="S30" s="4" t="n">
        <f aca="false">0.0781*R30+9.3993</f>
        <v>13.595613</v>
      </c>
      <c r="T30" s="4" t="n">
        <f aca="false">(S30-Q30)^2</f>
        <v>0.391391625768999</v>
      </c>
      <c r="U30" s="4" t="n">
        <f aca="false">ABS(S30-Q30)</f>
        <v>0.625613</v>
      </c>
    </row>
    <row r="31" customFormat="false" ht="15" hidden="false" customHeight="false" outlineLevel="0" collapsed="false">
      <c r="A31" s="3" t="n">
        <v>19</v>
      </c>
      <c r="B31" s="1" t="n">
        <v>25.2</v>
      </c>
      <c r="C31" s="1" t="n">
        <v>46.55</v>
      </c>
      <c r="D31" s="1" t="n">
        <v>36.05</v>
      </c>
      <c r="E31" s="1" t="n">
        <v>33.32</v>
      </c>
      <c r="F31" s="1" t="n">
        <v>38.32</v>
      </c>
      <c r="G31" s="1" t="n">
        <v>59.18</v>
      </c>
      <c r="H31" s="1" t="n">
        <v>50.2</v>
      </c>
      <c r="I31" s="1" t="n">
        <v>37.84</v>
      </c>
      <c r="J31" s="1" t="n">
        <v>64.35</v>
      </c>
      <c r="K31" s="1" t="n">
        <v>36.64</v>
      </c>
      <c r="L31" s="1" t="n">
        <v>41.55</v>
      </c>
      <c r="M31" s="1" t="n">
        <v>33.9</v>
      </c>
      <c r="N31" s="1" t="n">
        <v>44.67</v>
      </c>
      <c r="O31" s="1" t="n">
        <v>64.57</v>
      </c>
      <c r="P31" s="1" t="n">
        <v>46.22</v>
      </c>
      <c r="Q31" s="1" t="n">
        <v>13.2</v>
      </c>
      <c r="R31" s="1" t="n">
        <v>43.9</v>
      </c>
      <c r="S31" s="4" t="n">
        <f aca="false">0.0781*R31+9.3993</f>
        <v>12.82789</v>
      </c>
      <c r="T31" s="4" t="n">
        <f aca="false">(S31-Q31)^2</f>
        <v>0.138465852099999</v>
      </c>
      <c r="U31" s="4" t="n">
        <f aca="false">ABS(S31-Q31)</f>
        <v>0.372109999999999</v>
      </c>
    </row>
    <row r="32" customFormat="false" ht="15" hidden="false" customHeight="false" outlineLevel="0" collapsed="false">
      <c r="A32" s="3" t="n">
        <v>14</v>
      </c>
      <c r="B32" s="1" t="n">
        <v>49.03</v>
      </c>
      <c r="C32" s="1" t="n">
        <v>31.72</v>
      </c>
      <c r="D32" s="1" t="n">
        <v>44.14</v>
      </c>
      <c r="E32" s="1" t="n">
        <v>38.89</v>
      </c>
      <c r="F32" s="1" t="n">
        <v>44.15</v>
      </c>
      <c r="G32" s="1" t="n">
        <v>41.59</v>
      </c>
      <c r="H32" s="1" t="n">
        <v>38.89</v>
      </c>
      <c r="I32" s="1" t="n">
        <v>54.67</v>
      </c>
      <c r="J32" s="1" t="n">
        <v>36.87</v>
      </c>
      <c r="K32" s="1" t="n">
        <v>59.08</v>
      </c>
      <c r="L32" s="1" t="n">
        <v>47.2</v>
      </c>
      <c r="M32" s="1" t="n">
        <v>52.11</v>
      </c>
      <c r="N32" s="1" t="n">
        <v>52.95</v>
      </c>
      <c r="O32" s="1" t="n">
        <v>47.15</v>
      </c>
      <c r="P32" s="1" t="n">
        <v>46.19</v>
      </c>
      <c r="Q32" s="1" t="n">
        <v>13.23</v>
      </c>
      <c r="R32" s="1" t="n">
        <v>45.64</v>
      </c>
      <c r="S32" s="4" t="n">
        <f aca="false">0.0781*R32+9.3993</f>
        <v>12.963784</v>
      </c>
      <c r="T32" s="4" t="n">
        <f aca="false">(S32-Q32)^2</f>
        <v>0.070870958656</v>
      </c>
      <c r="U32" s="4" t="n">
        <f aca="false">ABS(S32-Q32)</f>
        <v>0.266216</v>
      </c>
    </row>
    <row r="33" customFormat="false" ht="15" hidden="false" customHeight="false" outlineLevel="0" collapsed="false">
      <c r="A33" s="3" t="n">
        <v>43</v>
      </c>
      <c r="B33" s="1" t="n">
        <v>29.29</v>
      </c>
      <c r="C33" s="1" t="n">
        <v>40.46</v>
      </c>
      <c r="D33" s="1" t="n">
        <v>61.03</v>
      </c>
      <c r="E33" s="1" t="n">
        <v>55.61</v>
      </c>
      <c r="F33" s="1" t="n">
        <v>58.45</v>
      </c>
      <c r="G33" s="1" t="n">
        <v>51.96</v>
      </c>
      <c r="H33" s="1" t="n">
        <v>81.29</v>
      </c>
      <c r="I33" s="1" t="n">
        <v>55.87</v>
      </c>
      <c r="J33" s="1" t="n">
        <v>66.14</v>
      </c>
      <c r="K33" s="1" t="n">
        <v>57.9</v>
      </c>
      <c r="L33" s="1" t="n">
        <v>48.45</v>
      </c>
      <c r="M33" s="1" t="n">
        <v>55.51</v>
      </c>
      <c r="N33" s="1" t="n">
        <v>75.57</v>
      </c>
      <c r="O33" s="1" t="n">
        <v>62.53</v>
      </c>
      <c r="P33" s="1" t="n">
        <v>60.63</v>
      </c>
      <c r="Q33" s="1" t="n">
        <v>13.32</v>
      </c>
      <c r="R33" s="1" t="n">
        <v>57.38</v>
      </c>
      <c r="S33" s="4" t="n">
        <f aca="false">0.0781*R33+9.3993</f>
        <v>13.880678</v>
      </c>
      <c r="T33" s="4" t="n">
        <f aca="false">(S33-Q33)^2</f>
        <v>0.314359819683999</v>
      </c>
      <c r="U33" s="4" t="n">
        <f aca="false">ABS(S33-Q33)</f>
        <v>0.560677999999999</v>
      </c>
    </row>
    <row r="34" customFormat="false" ht="15" hidden="false" customHeight="false" outlineLevel="0" collapsed="false">
      <c r="A34" s="3" t="n">
        <v>4</v>
      </c>
      <c r="B34" s="1" t="n">
        <v>53.94</v>
      </c>
      <c r="C34" s="1" t="n">
        <v>59.69</v>
      </c>
      <c r="D34" s="1" t="n">
        <v>55.31</v>
      </c>
      <c r="E34" s="1" t="n">
        <v>61.42</v>
      </c>
      <c r="F34" s="1" t="n">
        <v>63.51</v>
      </c>
      <c r="G34" s="1" t="n">
        <v>64.47</v>
      </c>
      <c r="H34" s="1" t="n">
        <v>71.53</v>
      </c>
      <c r="I34" s="1" t="n">
        <v>68.69</v>
      </c>
      <c r="J34" s="1" t="n">
        <v>59.63</v>
      </c>
      <c r="K34" s="1" t="n">
        <v>76.17</v>
      </c>
      <c r="L34" s="1" t="n">
        <v>58.52</v>
      </c>
      <c r="M34" s="1" t="n">
        <v>59.82</v>
      </c>
      <c r="N34" s="1" t="n">
        <v>59.93</v>
      </c>
      <c r="O34" s="1" t="n">
        <v>61.99</v>
      </c>
      <c r="P34" s="1" t="n">
        <v>65.92</v>
      </c>
      <c r="Q34" s="1" t="n">
        <v>13.43</v>
      </c>
      <c r="R34" s="1" t="n">
        <v>62.7</v>
      </c>
      <c r="S34" s="4" t="n">
        <f aca="false">0.0781*R34+9.3993</f>
        <v>14.29617</v>
      </c>
      <c r="T34" s="4" t="n">
        <f aca="false">(S34-Q34)^2</f>
        <v>0.750250468900001</v>
      </c>
      <c r="U34" s="4" t="n">
        <f aca="false">ABS(S34-Q34)</f>
        <v>0.86617</v>
      </c>
    </row>
    <row r="35" customFormat="false" ht="15" hidden="false" customHeight="false" outlineLevel="0" collapsed="false">
      <c r="A35" s="3" t="n">
        <v>47</v>
      </c>
      <c r="B35" s="1" t="n">
        <v>38.15</v>
      </c>
      <c r="C35" s="1" t="n">
        <v>50.45</v>
      </c>
      <c r="D35" s="1" t="n">
        <v>34.94</v>
      </c>
      <c r="E35" s="1" t="n">
        <v>37.52</v>
      </c>
      <c r="F35" s="1" t="n">
        <v>60.88</v>
      </c>
      <c r="G35" s="1" t="n">
        <v>40.34</v>
      </c>
      <c r="H35" s="1" t="n">
        <v>48.82</v>
      </c>
      <c r="I35" s="1" t="n">
        <v>100.62</v>
      </c>
      <c r="J35" s="1" t="n">
        <v>76.32</v>
      </c>
      <c r="K35" s="1" t="n">
        <v>43.94</v>
      </c>
      <c r="L35" s="1" t="n">
        <v>57.54</v>
      </c>
      <c r="M35" s="1" t="n">
        <v>99.38</v>
      </c>
      <c r="N35" s="1" t="n">
        <v>73.56</v>
      </c>
      <c r="O35" s="1" t="n">
        <v>63.04</v>
      </c>
      <c r="P35" s="1" t="n">
        <v>66.03</v>
      </c>
      <c r="Q35" s="1" t="n">
        <v>13.44</v>
      </c>
      <c r="R35" s="1" t="n">
        <v>59.44</v>
      </c>
      <c r="S35" s="4" t="n">
        <f aca="false">0.0781*R35+9.3993</f>
        <v>14.041564</v>
      </c>
      <c r="T35" s="4" t="n">
        <f aca="false">(S35-Q35)^2</f>
        <v>0.361879246096002</v>
      </c>
      <c r="U35" s="4" t="n">
        <f aca="false">ABS(S35-Q35)</f>
        <v>0.601564000000002</v>
      </c>
    </row>
    <row r="36" customFormat="false" ht="15" hidden="false" customHeight="false" outlineLevel="0" collapsed="false">
      <c r="A36" s="3" t="n">
        <v>59</v>
      </c>
      <c r="B36" s="1" t="n">
        <v>23.41</v>
      </c>
      <c r="C36" s="1" t="n">
        <v>59.3</v>
      </c>
      <c r="D36" s="1" t="n">
        <v>58.09</v>
      </c>
      <c r="E36" s="1" t="n">
        <v>71.28</v>
      </c>
      <c r="F36" s="1" t="n">
        <v>105.01</v>
      </c>
      <c r="G36" s="1" t="n">
        <v>58.29</v>
      </c>
      <c r="H36" s="1" t="n">
        <v>112.76</v>
      </c>
      <c r="I36" s="1" t="n">
        <v>72.37</v>
      </c>
      <c r="J36" s="1" t="n">
        <v>132.03</v>
      </c>
      <c r="K36" s="1" t="n">
        <v>160.19</v>
      </c>
      <c r="L36" s="1" t="n">
        <v>85.81</v>
      </c>
      <c r="M36" s="1" t="n">
        <v>67.26</v>
      </c>
      <c r="N36" s="1" t="n">
        <v>69.02</v>
      </c>
      <c r="O36" s="1" t="n">
        <v>84.07</v>
      </c>
      <c r="P36" s="1" t="n">
        <v>63.63</v>
      </c>
      <c r="Q36" s="1" t="n">
        <v>13.82</v>
      </c>
      <c r="R36" s="1" t="n">
        <v>81.5</v>
      </c>
      <c r="S36" s="4" t="n">
        <f aca="false">0.0781*R36+9.3993</f>
        <v>15.76445</v>
      </c>
      <c r="T36" s="4" t="n">
        <f aca="false">(S36-Q36)^2</f>
        <v>3.7808858025</v>
      </c>
      <c r="U36" s="4" t="n">
        <f aca="false">ABS(S36-Q36)</f>
        <v>1.94445</v>
      </c>
    </row>
    <row r="37" customFormat="false" ht="15" hidden="false" customHeight="false" outlineLevel="0" collapsed="false">
      <c r="A37" s="3" t="n">
        <v>26</v>
      </c>
      <c r="B37" s="1" t="n">
        <v>6.52</v>
      </c>
      <c r="C37" s="1" t="n">
        <v>23.23</v>
      </c>
      <c r="D37" s="1" t="n">
        <v>39.96</v>
      </c>
      <c r="E37" s="1" t="n">
        <v>62.12</v>
      </c>
      <c r="F37" s="1" t="n">
        <v>71.45</v>
      </c>
      <c r="G37" s="1" t="n">
        <v>79.41</v>
      </c>
      <c r="H37" s="1" t="n">
        <v>66.22</v>
      </c>
      <c r="I37" s="1" t="n">
        <v>48.81</v>
      </c>
      <c r="J37" s="1" t="n">
        <v>55.76</v>
      </c>
      <c r="K37" s="1" t="n">
        <v>99.22</v>
      </c>
      <c r="L37" s="1" t="n">
        <v>84.4</v>
      </c>
      <c r="M37" s="1" t="n">
        <v>69.54</v>
      </c>
      <c r="N37" s="1" t="n">
        <v>67.66</v>
      </c>
      <c r="O37" s="1" t="n">
        <v>52.88</v>
      </c>
      <c r="P37" s="1" t="n">
        <v>57.26</v>
      </c>
      <c r="Q37" s="1" t="n">
        <v>13.99</v>
      </c>
      <c r="R37" s="1" t="n">
        <v>58.96</v>
      </c>
      <c r="S37" s="4" t="n">
        <f aca="false">0.0781*R37+9.3993</f>
        <v>14.004076</v>
      </c>
      <c r="T37" s="4" t="n">
        <f aca="false">(S37-Q37)^2</f>
        <v>0.000198133776000031</v>
      </c>
      <c r="U37" s="4" t="n">
        <f aca="false">ABS(S37-Q37)</f>
        <v>0.0140760000000011</v>
      </c>
    </row>
    <row r="38" customFormat="false" ht="15" hidden="false" customHeight="false" outlineLevel="0" collapsed="false">
      <c r="A38" s="3" t="n">
        <v>11</v>
      </c>
      <c r="B38" s="1" t="n">
        <v>45.3</v>
      </c>
      <c r="C38" s="1" t="n">
        <v>54.76</v>
      </c>
      <c r="D38" s="1" t="n">
        <v>70.51</v>
      </c>
      <c r="E38" s="1" t="n">
        <v>65.67</v>
      </c>
      <c r="F38" s="1" t="n">
        <v>63.34</v>
      </c>
      <c r="G38" s="1" t="n">
        <v>72.88</v>
      </c>
      <c r="H38" s="1" t="n">
        <v>66.97</v>
      </c>
      <c r="I38" s="1" t="n">
        <v>54.96</v>
      </c>
      <c r="J38" s="1" t="n">
        <v>53.24</v>
      </c>
      <c r="K38" s="1" t="n">
        <v>66.12</v>
      </c>
      <c r="L38" s="1" t="n">
        <v>56.77</v>
      </c>
      <c r="M38" s="1" t="n">
        <v>63.68</v>
      </c>
      <c r="N38" s="1" t="n">
        <v>83.55</v>
      </c>
      <c r="O38" s="1" t="n">
        <v>74.17</v>
      </c>
      <c r="P38" s="1" t="n">
        <v>69.43</v>
      </c>
      <c r="Q38" s="1" t="n">
        <v>14.01</v>
      </c>
      <c r="R38" s="1" t="n">
        <v>64.09</v>
      </c>
      <c r="S38" s="4" t="n">
        <f aca="false">0.0781*R38+9.3993</f>
        <v>14.404729</v>
      </c>
      <c r="T38" s="4" t="n">
        <f aca="false">(S38-Q38)^2</f>
        <v>0.155810983441</v>
      </c>
      <c r="U38" s="4" t="n">
        <f aca="false">ABS(S38-Q38)</f>
        <v>0.394729</v>
      </c>
    </row>
    <row r="39" customFormat="false" ht="15" hidden="false" customHeight="false" outlineLevel="0" collapsed="false">
      <c r="A39" s="3" t="n">
        <v>16</v>
      </c>
      <c r="B39" s="1" t="n">
        <v>36.12</v>
      </c>
      <c r="C39" s="1" t="n">
        <v>45.32</v>
      </c>
      <c r="D39" s="1" t="n">
        <v>54.71</v>
      </c>
      <c r="E39" s="1" t="n">
        <v>57.69</v>
      </c>
      <c r="F39" s="1" t="n">
        <v>62.3</v>
      </c>
      <c r="G39" s="1" t="n">
        <v>68.94</v>
      </c>
      <c r="H39" s="1" t="n">
        <v>49.17</v>
      </c>
      <c r="I39" s="1" t="n">
        <v>54.14</v>
      </c>
      <c r="J39" s="1" t="n">
        <v>47.12</v>
      </c>
      <c r="K39" s="1" t="n">
        <v>46.54</v>
      </c>
      <c r="L39" s="1" t="n">
        <v>57.95</v>
      </c>
      <c r="M39" s="1" t="n">
        <v>45.31</v>
      </c>
      <c r="N39" s="1" t="n">
        <v>50.81</v>
      </c>
      <c r="O39" s="1" t="n">
        <v>67.61</v>
      </c>
      <c r="P39" s="1" t="n">
        <v>56.34</v>
      </c>
      <c r="Q39" s="1" t="n">
        <v>14.04</v>
      </c>
      <c r="R39" s="1" t="n">
        <v>53.34</v>
      </c>
      <c r="S39" s="4" t="n">
        <f aca="false">0.0781*R39+9.3993</f>
        <v>13.565154</v>
      </c>
      <c r="T39" s="4" t="n">
        <f aca="false">(S39-Q39)^2</f>
        <v>0.225478723715999</v>
      </c>
      <c r="U39" s="4" t="n">
        <f aca="false">ABS(S39-Q39)</f>
        <v>0.474845999999999</v>
      </c>
    </row>
    <row r="40" customFormat="false" ht="15" hidden="false" customHeight="false" outlineLevel="0" collapsed="false">
      <c r="A40" s="3" t="n">
        <v>96</v>
      </c>
      <c r="B40" s="1" t="n">
        <v>57.93</v>
      </c>
      <c r="C40" s="1" t="n">
        <v>87.89</v>
      </c>
      <c r="D40" s="1" t="n">
        <v>87.22</v>
      </c>
      <c r="E40" s="1" t="n">
        <v>80.02</v>
      </c>
      <c r="F40" s="1" t="n">
        <v>103.96</v>
      </c>
      <c r="G40" s="1" t="n">
        <v>96.21</v>
      </c>
      <c r="H40" s="1" t="n">
        <v>78.4</v>
      </c>
      <c r="I40" s="1" t="n">
        <v>120.45</v>
      </c>
      <c r="J40" s="1" t="n">
        <v>94.29</v>
      </c>
      <c r="K40" s="1" t="n">
        <v>86.93</v>
      </c>
      <c r="L40" s="1" t="n">
        <v>87.68</v>
      </c>
      <c r="M40" s="1" t="n">
        <v>94.03</v>
      </c>
      <c r="N40" s="1" t="n">
        <v>123.35</v>
      </c>
      <c r="O40" s="1" t="n">
        <v>88.54</v>
      </c>
      <c r="P40" s="1" t="n">
        <v>119.8</v>
      </c>
      <c r="Q40" s="1" t="n">
        <v>14.44</v>
      </c>
      <c r="R40" s="1" t="n">
        <v>93.78</v>
      </c>
      <c r="S40" s="4" t="n">
        <f aca="false">0.0781*R40+9.3993</f>
        <v>16.723518</v>
      </c>
      <c r="T40" s="4" t="n">
        <f aca="false">(S40-Q40)^2</f>
        <v>5.214454456324</v>
      </c>
      <c r="U40" s="4" t="n">
        <f aca="false">ABS(S40-Q40)</f>
        <v>2.283518</v>
      </c>
    </row>
    <row r="41" customFormat="false" ht="15" hidden="false" customHeight="false" outlineLevel="0" collapsed="false">
      <c r="A41" s="3" t="n">
        <v>107</v>
      </c>
      <c r="B41" s="1" t="n">
        <v>75.75</v>
      </c>
      <c r="C41" s="1" t="n">
        <v>154.54</v>
      </c>
      <c r="D41" s="1" t="n">
        <v>94.12</v>
      </c>
      <c r="E41" s="1" t="n">
        <v>62.4</v>
      </c>
      <c r="F41" s="1" t="n">
        <v>63</v>
      </c>
      <c r="G41" s="1" t="n">
        <v>74.65</v>
      </c>
      <c r="H41" s="1" t="n">
        <v>72.63</v>
      </c>
      <c r="I41" s="1" t="n">
        <v>131.83</v>
      </c>
      <c r="J41" s="1" t="n">
        <v>127.13</v>
      </c>
      <c r="K41" s="1" t="n">
        <v>74.49</v>
      </c>
      <c r="L41" s="1" t="n">
        <v>85.65</v>
      </c>
      <c r="M41" s="1" t="n">
        <v>74.49</v>
      </c>
      <c r="N41" s="1" t="n">
        <v>132.49</v>
      </c>
      <c r="O41" s="1" t="n">
        <v>76.18</v>
      </c>
      <c r="P41" s="1" t="n">
        <v>195.35</v>
      </c>
      <c r="Q41" s="1" t="n">
        <v>14.48</v>
      </c>
      <c r="R41" s="1" t="n">
        <v>99.65</v>
      </c>
      <c r="S41" s="4" t="n">
        <f aca="false">0.0781*R41+9.3993</f>
        <v>17.181965</v>
      </c>
      <c r="T41" s="4" t="n">
        <f aca="false">(S41-Q41)^2</f>
        <v>7.30061486122501</v>
      </c>
      <c r="U41" s="4" t="n">
        <f aca="false">ABS(S41-Q41)</f>
        <v>2.701965</v>
      </c>
    </row>
    <row r="42" customFormat="false" ht="15" hidden="false" customHeight="false" outlineLevel="0" collapsed="false">
      <c r="A42" s="3" t="n">
        <v>64</v>
      </c>
      <c r="B42" s="1" t="n">
        <v>46.74</v>
      </c>
      <c r="C42" s="1" t="n">
        <v>72.88</v>
      </c>
      <c r="D42" s="1" t="n">
        <v>51.08</v>
      </c>
      <c r="E42" s="1" t="n">
        <v>93.33</v>
      </c>
      <c r="F42" s="1" t="n">
        <v>127.97</v>
      </c>
      <c r="G42" s="1" t="n">
        <v>87.18</v>
      </c>
      <c r="H42" s="1" t="n">
        <v>74.91</v>
      </c>
      <c r="I42" s="1" t="n">
        <v>78.86</v>
      </c>
      <c r="J42" s="1" t="n">
        <v>77.06</v>
      </c>
      <c r="K42" s="1" t="n">
        <v>129.54</v>
      </c>
      <c r="L42" s="1" t="n">
        <v>66.25</v>
      </c>
      <c r="M42" s="1" t="n">
        <v>150.43</v>
      </c>
      <c r="N42" s="1" t="n">
        <v>176.19</v>
      </c>
      <c r="O42" s="1" t="n">
        <v>110.34</v>
      </c>
      <c r="P42" s="1" t="n">
        <v>66.92</v>
      </c>
      <c r="Q42" s="1" t="n">
        <v>14.57</v>
      </c>
      <c r="R42" s="1" t="n">
        <v>93.98</v>
      </c>
      <c r="S42" s="4" t="n">
        <f aca="false">0.0781*R42+9.3993</f>
        <v>16.739138</v>
      </c>
      <c r="T42" s="4" t="n">
        <f aca="false">(S42-Q42)^2</f>
        <v>4.705159663044</v>
      </c>
      <c r="U42" s="4" t="n">
        <f aca="false">ABS(S42-Q42)</f>
        <v>2.169138</v>
      </c>
    </row>
    <row r="43" customFormat="false" ht="15" hidden="false" customHeight="false" outlineLevel="0" collapsed="false">
      <c r="A43" s="3" t="n">
        <v>61</v>
      </c>
      <c r="B43" s="1" t="n">
        <v>46.64</v>
      </c>
      <c r="C43" s="1" t="n">
        <v>56.5</v>
      </c>
      <c r="D43" s="1" t="n">
        <v>69.41</v>
      </c>
      <c r="E43" s="1" t="n">
        <v>64.27</v>
      </c>
      <c r="F43" s="1" t="n">
        <v>104.43</v>
      </c>
      <c r="G43" s="1" t="n">
        <v>109.15</v>
      </c>
      <c r="H43" s="1" t="n">
        <v>109.11</v>
      </c>
      <c r="I43" s="1" t="n">
        <v>64.92</v>
      </c>
      <c r="J43" s="1" t="n">
        <v>123.93</v>
      </c>
      <c r="K43" s="1" t="n">
        <v>128.09</v>
      </c>
      <c r="L43" s="1" t="n">
        <v>73.36</v>
      </c>
      <c r="M43" s="1" t="n">
        <v>73.94</v>
      </c>
      <c r="N43" s="1" t="n">
        <v>131.07</v>
      </c>
      <c r="O43" s="1" t="n">
        <v>70.54</v>
      </c>
      <c r="P43" s="1" t="n">
        <v>84.73</v>
      </c>
      <c r="Q43" s="1" t="n">
        <v>14.71</v>
      </c>
      <c r="R43" s="1" t="n">
        <v>87.34</v>
      </c>
      <c r="S43" s="4" t="n">
        <f aca="false">0.0781*R43+9.3993</f>
        <v>16.220554</v>
      </c>
      <c r="T43" s="4" t="n">
        <f aca="false">(S43-Q43)^2</f>
        <v>2.281773386916</v>
      </c>
      <c r="U43" s="4" t="n">
        <f aca="false">ABS(S43-Q43)</f>
        <v>1.510554</v>
      </c>
    </row>
    <row r="44" customFormat="false" ht="15" hidden="false" customHeight="false" outlineLevel="0" collapsed="false">
      <c r="A44" s="3" t="n">
        <v>9</v>
      </c>
      <c r="B44" s="1" t="n">
        <v>49.96</v>
      </c>
      <c r="C44" s="1" t="n">
        <v>48.09</v>
      </c>
      <c r="D44" s="1" t="n">
        <v>53.21</v>
      </c>
      <c r="E44" s="1" t="n">
        <v>72.46</v>
      </c>
      <c r="F44" s="1" t="n">
        <v>55.31</v>
      </c>
      <c r="G44" s="1" t="n">
        <v>52.94</v>
      </c>
      <c r="H44" s="1" t="n">
        <v>75.71</v>
      </c>
      <c r="I44" s="1" t="n">
        <v>53.04</v>
      </c>
      <c r="J44" s="1" t="n">
        <v>68.56</v>
      </c>
      <c r="K44" s="1" t="n">
        <v>79.42</v>
      </c>
      <c r="L44" s="1" t="n">
        <v>57.89</v>
      </c>
      <c r="M44" s="1" t="n">
        <v>62.25</v>
      </c>
      <c r="N44" s="1" t="n">
        <v>63.32</v>
      </c>
      <c r="O44" s="1" t="n">
        <v>67.85</v>
      </c>
      <c r="P44" s="1" t="n">
        <v>57.1</v>
      </c>
      <c r="Q44" s="1" t="n">
        <v>14.92</v>
      </c>
      <c r="R44" s="1" t="n">
        <v>61.14</v>
      </c>
      <c r="S44" s="4" t="n">
        <f aca="false">0.0781*R44+9.3993</f>
        <v>14.174334</v>
      </c>
      <c r="T44" s="4" t="n">
        <f aca="false">(S44-Q44)^2</f>
        <v>0.556017783556</v>
      </c>
      <c r="U44" s="4" t="n">
        <f aca="false">ABS(S44-Q44)</f>
        <v>0.745666</v>
      </c>
    </row>
    <row r="45" customFormat="false" ht="15" hidden="false" customHeight="false" outlineLevel="0" collapsed="false">
      <c r="A45" s="3" t="n">
        <v>45</v>
      </c>
      <c r="B45" s="1" t="n">
        <v>42.4</v>
      </c>
      <c r="C45" s="1" t="n">
        <v>88.6</v>
      </c>
      <c r="D45" s="1" t="n">
        <v>95.66</v>
      </c>
      <c r="E45" s="1" t="n">
        <v>57.64</v>
      </c>
      <c r="F45" s="1" t="n">
        <v>54.05</v>
      </c>
      <c r="G45" s="1" t="n">
        <v>68.36</v>
      </c>
      <c r="H45" s="1" t="n">
        <v>53.94</v>
      </c>
      <c r="I45" s="1" t="n">
        <v>61.75</v>
      </c>
      <c r="J45" s="1" t="n">
        <v>64.68</v>
      </c>
      <c r="K45" s="1" t="n">
        <v>56.17</v>
      </c>
      <c r="L45" s="1" t="n">
        <v>90.52</v>
      </c>
      <c r="M45" s="1" t="n">
        <v>58.24</v>
      </c>
      <c r="N45" s="1" t="n">
        <v>48.22</v>
      </c>
      <c r="O45" s="1" t="n">
        <v>96.52</v>
      </c>
      <c r="P45" s="1" t="n">
        <v>80.09</v>
      </c>
      <c r="Q45" s="1" t="n">
        <v>15.04</v>
      </c>
      <c r="R45" s="1" t="n">
        <v>67.79</v>
      </c>
      <c r="S45" s="4" t="n">
        <f aca="false">0.0781*R45+9.3993</f>
        <v>14.693699</v>
      </c>
      <c r="T45" s="4" t="n">
        <f aca="false">(S45-Q45)^2</f>
        <v>0.119924382600999</v>
      </c>
      <c r="U45" s="4" t="n">
        <f aca="false">ABS(S45-Q45)</f>
        <v>0.346300999999999</v>
      </c>
    </row>
    <row r="46" customFormat="false" ht="15" hidden="false" customHeight="false" outlineLevel="0" collapsed="false">
      <c r="A46" s="3" t="n">
        <v>58</v>
      </c>
      <c r="B46" s="1" t="n">
        <v>36.37</v>
      </c>
      <c r="C46" s="1" t="n">
        <v>66.34</v>
      </c>
      <c r="D46" s="1" t="n">
        <v>78.02</v>
      </c>
      <c r="E46" s="1" t="n">
        <v>67.01</v>
      </c>
      <c r="F46" s="1" t="n">
        <v>84.84</v>
      </c>
      <c r="G46" s="1" t="n">
        <v>109.88</v>
      </c>
      <c r="H46" s="1" t="n">
        <v>76.76</v>
      </c>
      <c r="I46" s="1" t="n">
        <v>106.35</v>
      </c>
      <c r="J46" s="1" t="n">
        <v>121.07</v>
      </c>
      <c r="K46" s="1" t="n">
        <v>60.32</v>
      </c>
      <c r="L46" s="1" t="n">
        <v>156.39</v>
      </c>
      <c r="M46" s="1" t="n">
        <v>193.14</v>
      </c>
      <c r="N46" s="1" t="n">
        <v>64.56</v>
      </c>
      <c r="O46" s="1" t="n">
        <v>111.52</v>
      </c>
      <c r="P46" s="1" t="n">
        <v>65.56</v>
      </c>
      <c r="Q46" s="1" t="n">
        <v>15.05</v>
      </c>
      <c r="R46" s="1" t="n">
        <v>93.21</v>
      </c>
      <c r="S46" s="4" t="n">
        <f aca="false">0.0781*R46+9.3993</f>
        <v>16.679001</v>
      </c>
      <c r="T46" s="4" t="n">
        <f aca="false">(S46-Q46)^2</f>
        <v>2.653644258001</v>
      </c>
      <c r="U46" s="4" t="n">
        <f aca="false">ABS(S46-Q46)</f>
        <v>1.629001</v>
      </c>
    </row>
    <row r="47" customFormat="false" ht="15" hidden="false" customHeight="false" outlineLevel="0" collapsed="false">
      <c r="A47" s="3" t="n">
        <v>91</v>
      </c>
      <c r="B47" s="1" t="n">
        <v>36.42</v>
      </c>
      <c r="C47" s="1" t="n">
        <v>51.74</v>
      </c>
      <c r="D47" s="1" t="n">
        <v>52.18</v>
      </c>
      <c r="E47" s="1" t="n">
        <v>55.89</v>
      </c>
      <c r="F47" s="1" t="n">
        <v>57.6</v>
      </c>
      <c r="G47" s="1" t="n">
        <v>60.82</v>
      </c>
      <c r="H47" s="1" t="n">
        <v>45.02</v>
      </c>
      <c r="I47" s="1" t="n">
        <v>60.51</v>
      </c>
      <c r="J47" s="1" t="n">
        <v>54.01</v>
      </c>
      <c r="K47" s="1" t="n">
        <v>67.59</v>
      </c>
      <c r="L47" s="1" t="n">
        <v>87.59</v>
      </c>
      <c r="M47" s="1" t="n">
        <v>51.36</v>
      </c>
      <c r="N47" s="1" t="n">
        <v>67.22</v>
      </c>
      <c r="O47" s="1" t="n">
        <v>94.1</v>
      </c>
      <c r="P47" s="1" t="n">
        <v>67.82</v>
      </c>
      <c r="Q47" s="1" t="n">
        <v>15.12</v>
      </c>
      <c r="R47" s="1" t="n">
        <v>60.66</v>
      </c>
      <c r="S47" s="4" t="n">
        <f aca="false">0.0781*R47+9.3993</f>
        <v>14.136846</v>
      </c>
      <c r="T47" s="4" t="n">
        <f aca="false">(S47-Q47)^2</f>
        <v>0.966591787715998</v>
      </c>
      <c r="U47" s="4" t="n">
        <f aca="false">ABS(S47-Q47)</f>
        <v>0.983153999999999</v>
      </c>
    </row>
    <row r="48" customFormat="false" ht="15" hidden="false" customHeight="false" outlineLevel="0" collapsed="false">
      <c r="A48" s="3" t="n">
        <v>76</v>
      </c>
      <c r="B48" s="1" t="n">
        <v>71.88</v>
      </c>
      <c r="C48" s="1" t="n">
        <v>133.86</v>
      </c>
      <c r="D48" s="1" t="n">
        <v>92.25</v>
      </c>
      <c r="E48" s="1" t="n">
        <v>102.12</v>
      </c>
      <c r="F48" s="1" t="n">
        <v>135.06</v>
      </c>
      <c r="G48" s="1" t="n">
        <v>62.09</v>
      </c>
      <c r="H48" s="1" t="n">
        <v>69.86</v>
      </c>
      <c r="I48" s="1" t="n">
        <v>91.57</v>
      </c>
      <c r="J48" s="1" t="n">
        <v>76.19</v>
      </c>
      <c r="K48" s="1" t="n">
        <v>108.21</v>
      </c>
      <c r="L48" s="1" t="n">
        <v>120.32</v>
      </c>
      <c r="M48" s="1" t="n">
        <v>57.3</v>
      </c>
      <c r="N48" s="1" t="n">
        <v>116.41</v>
      </c>
      <c r="O48" s="1" t="n">
        <v>114.11</v>
      </c>
      <c r="P48" s="1" t="n">
        <v>72.06</v>
      </c>
      <c r="Q48" s="1" t="n">
        <v>15.17</v>
      </c>
      <c r="R48" s="1" t="n">
        <v>94.89</v>
      </c>
      <c r="S48" s="4" t="n">
        <f aca="false">0.0781*R48+9.3993</f>
        <v>16.810209</v>
      </c>
      <c r="T48" s="4" t="n">
        <f aca="false">(S48-Q48)^2</f>
        <v>2.690285563681</v>
      </c>
      <c r="U48" s="4" t="n">
        <f aca="false">ABS(S48-Q48)</f>
        <v>1.640209</v>
      </c>
    </row>
    <row r="49" customFormat="false" ht="15" hidden="false" customHeight="false" outlineLevel="0" collapsed="false">
      <c r="A49" s="3" t="n">
        <v>99</v>
      </c>
      <c r="B49" s="1" t="n">
        <v>76.71</v>
      </c>
      <c r="C49" s="1" t="n">
        <v>60.91</v>
      </c>
      <c r="D49" s="1" t="n">
        <v>120.9</v>
      </c>
      <c r="E49" s="1" t="n">
        <v>123.46</v>
      </c>
      <c r="F49" s="1" t="n">
        <v>99.63</v>
      </c>
      <c r="G49" s="1" t="n">
        <v>134.62</v>
      </c>
      <c r="H49" s="1" t="n">
        <v>69.04</v>
      </c>
      <c r="I49" s="1" t="n">
        <v>150.23</v>
      </c>
      <c r="J49" s="1" t="n">
        <v>73.26</v>
      </c>
      <c r="K49" s="1" t="n">
        <v>101.32</v>
      </c>
      <c r="L49" s="1" t="n">
        <v>66.93</v>
      </c>
      <c r="M49" s="1" t="n">
        <v>118.31</v>
      </c>
      <c r="N49" s="1" t="n">
        <v>90.86</v>
      </c>
      <c r="O49" s="1" t="n">
        <v>100.93</v>
      </c>
      <c r="P49" s="1" t="n">
        <v>78.87</v>
      </c>
      <c r="Q49" s="1" t="n">
        <v>15.22</v>
      </c>
      <c r="R49" s="1" t="n">
        <v>97.73</v>
      </c>
      <c r="S49" s="4" t="n">
        <f aca="false">0.0781*R49+9.3993</f>
        <v>17.032013</v>
      </c>
      <c r="T49" s="4" t="n">
        <f aca="false">(S49-Q49)^2</f>
        <v>3.283391112169</v>
      </c>
      <c r="U49" s="4" t="n">
        <f aca="false">ABS(S49-Q49)</f>
        <v>1.812013</v>
      </c>
    </row>
    <row r="50" customFormat="false" ht="15" hidden="false" customHeight="false" outlineLevel="0" collapsed="false">
      <c r="A50" s="3" t="n">
        <v>89</v>
      </c>
      <c r="B50" s="1" t="n">
        <v>94.87</v>
      </c>
      <c r="C50" s="1" t="n">
        <v>87.2</v>
      </c>
      <c r="D50" s="1" t="n">
        <v>91.58</v>
      </c>
      <c r="E50" s="1" t="n">
        <v>103.71</v>
      </c>
      <c r="F50" s="1" t="n">
        <v>122.93</v>
      </c>
      <c r="G50" s="1" t="n">
        <v>132.22</v>
      </c>
      <c r="H50" s="1" t="n">
        <v>67.06</v>
      </c>
      <c r="I50" s="1" t="n">
        <v>126.09</v>
      </c>
      <c r="J50" s="1" t="n">
        <v>62.7</v>
      </c>
      <c r="K50" s="1" t="n">
        <v>71.35</v>
      </c>
      <c r="L50" s="1" t="n">
        <v>76.56</v>
      </c>
      <c r="M50" s="1" t="n">
        <v>122.46</v>
      </c>
      <c r="N50" s="1" t="n">
        <v>106.07</v>
      </c>
      <c r="O50" s="1" t="n">
        <v>77.54</v>
      </c>
      <c r="P50" s="1" t="n">
        <v>100.34</v>
      </c>
      <c r="Q50" s="1" t="n">
        <v>15.25</v>
      </c>
      <c r="R50" s="1" t="n">
        <v>96.18</v>
      </c>
      <c r="S50" s="4" t="n">
        <f aca="false">0.0781*R50+9.3993</f>
        <v>16.910958</v>
      </c>
      <c r="T50" s="4" t="n">
        <f aca="false">(S50-Q50)^2</f>
        <v>2.758781477764</v>
      </c>
      <c r="U50" s="4" t="n">
        <f aca="false">ABS(S50-Q50)</f>
        <v>1.660958</v>
      </c>
    </row>
    <row r="51" customFormat="false" ht="15" hidden="false" customHeight="false" outlineLevel="0" collapsed="false">
      <c r="A51" s="3" t="n">
        <v>90</v>
      </c>
      <c r="B51" s="1" t="n">
        <v>46.4</v>
      </c>
      <c r="C51" s="1" t="n">
        <v>113.45</v>
      </c>
      <c r="D51" s="1" t="n">
        <v>67.97</v>
      </c>
      <c r="E51" s="1" t="n">
        <v>117.65</v>
      </c>
      <c r="F51" s="1" t="n">
        <v>94.22</v>
      </c>
      <c r="G51" s="1" t="n">
        <v>0</v>
      </c>
      <c r="H51" s="1" t="n">
        <v>124.19</v>
      </c>
      <c r="I51" s="1" t="n">
        <v>67.62</v>
      </c>
      <c r="J51" s="1" t="n">
        <v>61.78</v>
      </c>
      <c r="K51" s="1" t="n">
        <v>71.29</v>
      </c>
      <c r="L51" s="1" t="n">
        <v>81.72</v>
      </c>
      <c r="M51" s="1" t="n">
        <v>106.1</v>
      </c>
      <c r="N51" s="1" t="n">
        <v>99.41</v>
      </c>
      <c r="O51" s="1" t="n">
        <v>79.6</v>
      </c>
      <c r="P51" s="1" t="n">
        <v>118.47</v>
      </c>
      <c r="Q51" s="1" t="n">
        <v>15.29</v>
      </c>
      <c r="R51" s="1" t="n">
        <v>89.28</v>
      </c>
      <c r="S51" s="4" t="n">
        <f aca="false">0.0781*R51+9.3993</f>
        <v>16.372068</v>
      </c>
      <c r="T51" s="4" t="n">
        <f aca="false">(S51-Q51)^2</f>
        <v>1.170871156624</v>
      </c>
      <c r="U51" s="4" t="n">
        <f aca="false">ABS(S51-Q51)</f>
        <v>1.082068</v>
      </c>
    </row>
    <row r="52" customFormat="false" ht="15" hidden="false" customHeight="false" outlineLevel="0" collapsed="false">
      <c r="A52" s="3" t="n">
        <v>53</v>
      </c>
      <c r="B52" s="1" t="n">
        <v>42.71</v>
      </c>
      <c r="C52" s="1" t="n">
        <v>60.83</v>
      </c>
      <c r="D52" s="1" t="n">
        <v>74</v>
      </c>
      <c r="E52" s="1" t="n">
        <v>78.64</v>
      </c>
      <c r="F52" s="1" t="n">
        <v>117.69</v>
      </c>
      <c r="G52" s="1" t="n">
        <v>65.58</v>
      </c>
      <c r="H52" s="1" t="n">
        <v>87.73</v>
      </c>
      <c r="I52" s="1" t="n">
        <v>87.42</v>
      </c>
      <c r="J52" s="1" t="n">
        <v>84.24</v>
      </c>
      <c r="K52" s="1" t="n">
        <v>76.81</v>
      </c>
      <c r="L52" s="1" t="n">
        <v>103.39</v>
      </c>
      <c r="M52" s="1" t="n">
        <v>74.59</v>
      </c>
      <c r="N52" s="1" t="n">
        <v>80.61</v>
      </c>
      <c r="O52" s="1" t="n">
        <v>69.78</v>
      </c>
      <c r="P52" s="1" t="n">
        <v>68.33</v>
      </c>
      <c r="Q52" s="1" t="n">
        <v>15.37</v>
      </c>
      <c r="R52" s="1" t="n">
        <v>78.16</v>
      </c>
      <c r="S52" s="4" t="n">
        <f aca="false">0.0781*R52+9.3993</f>
        <v>15.503596</v>
      </c>
      <c r="T52" s="4" t="n">
        <f aca="false">(S52-Q52)^2</f>
        <v>0.0178478912160002</v>
      </c>
      <c r="U52" s="4" t="n">
        <f aca="false">ABS(S52-Q52)</f>
        <v>0.133596000000001</v>
      </c>
    </row>
    <row r="53" customFormat="false" ht="15" hidden="false" customHeight="false" outlineLevel="0" collapsed="false">
      <c r="A53" s="3" t="n">
        <v>46</v>
      </c>
      <c r="B53" s="1" t="n">
        <v>25.5</v>
      </c>
      <c r="C53" s="1" t="n">
        <v>57.18</v>
      </c>
      <c r="D53" s="1" t="n">
        <v>65.74</v>
      </c>
      <c r="E53" s="1" t="n">
        <v>99.2</v>
      </c>
      <c r="F53" s="1" t="n">
        <v>80.81</v>
      </c>
      <c r="G53" s="1" t="n">
        <v>50.1</v>
      </c>
      <c r="H53" s="1" t="n">
        <v>67.14</v>
      </c>
      <c r="I53" s="1" t="n">
        <v>63.81</v>
      </c>
      <c r="J53" s="1" t="n">
        <v>79.47</v>
      </c>
      <c r="K53" s="1" t="n">
        <v>57.48</v>
      </c>
      <c r="L53" s="1" t="n">
        <v>78.46</v>
      </c>
      <c r="M53" s="1" t="n">
        <v>49.22</v>
      </c>
      <c r="N53" s="1" t="n">
        <v>69.76</v>
      </c>
      <c r="O53" s="1" t="n">
        <v>64.91</v>
      </c>
      <c r="P53" s="1" t="n">
        <v>55.02</v>
      </c>
      <c r="Q53" s="1" t="n">
        <v>15.48</v>
      </c>
      <c r="R53" s="1" t="n">
        <v>64.25</v>
      </c>
      <c r="S53" s="4" t="n">
        <f aca="false">0.0781*R53+9.3993</f>
        <v>14.417225</v>
      </c>
      <c r="T53" s="4" t="n">
        <f aca="false">(S53-Q53)^2</f>
        <v>1.129490700625</v>
      </c>
      <c r="U53" s="4" t="n">
        <f aca="false">ABS(S53-Q53)</f>
        <v>1.062775</v>
      </c>
    </row>
    <row r="54" customFormat="false" ht="15" hidden="false" customHeight="false" outlineLevel="0" collapsed="false">
      <c r="A54" s="3" t="n">
        <v>5</v>
      </c>
      <c r="B54" s="1" t="n">
        <v>60.61</v>
      </c>
      <c r="C54" s="1" t="n">
        <v>60.34</v>
      </c>
      <c r="D54" s="1" t="n">
        <v>75.53</v>
      </c>
      <c r="E54" s="1" t="n">
        <v>64.78</v>
      </c>
      <c r="F54" s="1" t="n">
        <v>68.44</v>
      </c>
      <c r="G54" s="1" t="n">
        <v>74.91</v>
      </c>
      <c r="H54" s="1" t="n">
        <v>69.27</v>
      </c>
      <c r="I54" s="1" t="n">
        <v>63.52</v>
      </c>
      <c r="J54" s="1" t="n">
        <v>63.77</v>
      </c>
      <c r="K54" s="1" t="n">
        <v>54.01</v>
      </c>
      <c r="L54" s="1" t="n">
        <v>59.57</v>
      </c>
      <c r="M54" s="1" t="n">
        <v>61.07</v>
      </c>
      <c r="N54" s="1" t="n">
        <v>62.37</v>
      </c>
      <c r="O54" s="1" t="n">
        <v>58.95</v>
      </c>
      <c r="P54" s="1" t="n">
        <v>46.06</v>
      </c>
      <c r="Q54" s="1" t="n">
        <v>15.51</v>
      </c>
      <c r="R54" s="1" t="n">
        <v>62.88</v>
      </c>
      <c r="S54" s="4" t="n">
        <f aca="false">0.0781*R54+9.3993</f>
        <v>14.310228</v>
      </c>
      <c r="T54" s="4" t="n">
        <f aca="false">(S54-Q54)^2</f>
        <v>1.439452851984</v>
      </c>
      <c r="U54" s="4" t="n">
        <f aca="false">ABS(S54-Q54)</f>
        <v>1.199772</v>
      </c>
    </row>
    <row r="55" customFormat="false" ht="15" hidden="false" customHeight="false" outlineLevel="0" collapsed="false">
      <c r="A55" s="3" t="n">
        <v>62</v>
      </c>
      <c r="B55" s="1" t="n">
        <v>47.8</v>
      </c>
      <c r="C55" s="1" t="n">
        <v>101.77</v>
      </c>
      <c r="D55" s="1" t="n">
        <v>64.59</v>
      </c>
      <c r="E55" s="1" t="n">
        <v>58.37</v>
      </c>
      <c r="F55" s="1" t="n">
        <v>152.23</v>
      </c>
      <c r="G55" s="1" t="n">
        <v>106.04</v>
      </c>
      <c r="H55" s="1" t="n">
        <v>99.16</v>
      </c>
      <c r="I55" s="1" t="n">
        <v>82.58</v>
      </c>
      <c r="J55" s="1" t="n">
        <v>97.96</v>
      </c>
      <c r="K55" s="1" t="n">
        <v>65.9</v>
      </c>
      <c r="L55" s="1" t="n">
        <v>60.31</v>
      </c>
      <c r="M55" s="1" t="n">
        <v>92.74</v>
      </c>
      <c r="N55" s="1" t="n">
        <v>121.89</v>
      </c>
      <c r="O55" s="1" t="n">
        <v>97.79</v>
      </c>
      <c r="P55" s="1" t="n">
        <v>61.49</v>
      </c>
      <c r="Q55" s="1" t="n">
        <v>15.51</v>
      </c>
      <c r="R55" s="1" t="n">
        <v>87.37</v>
      </c>
      <c r="S55" s="4" t="n">
        <f aca="false">0.0781*R55+9.3993</f>
        <v>16.222897</v>
      </c>
      <c r="T55" s="4" t="n">
        <f aca="false">(S55-Q55)^2</f>
        <v>0.508222132609</v>
      </c>
      <c r="U55" s="4" t="n">
        <f aca="false">ABS(S55-Q55)</f>
        <v>0.712897</v>
      </c>
    </row>
    <row r="56" customFormat="false" ht="15" hidden="false" customHeight="false" outlineLevel="0" collapsed="false">
      <c r="A56" s="3" t="n">
        <v>82</v>
      </c>
      <c r="B56" s="1" t="n">
        <v>48.96</v>
      </c>
      <c r="C56" s="1" t="n">
        <v>47.49</v>
      </c>
      <c r="D56" s="1" t="n">
        <v>101.84</v>
      </c>
      <c r="E56" s="1" t="n">
        <v>96.4</v>
      </c>
      <c r="F56" s="1" t="n">
        <v>108.85</v>
      </c>
      <c r="G56" s="1" t="n">
        <v>117.29</v>
      </c>
      <c r="H56" s="1" t="n">
        <v>69.8</v>
      </c>
      <c r="I56" s="1" t="n">
        <v>72.07</v>
      </c>
      <c r="J56" s="1" t="n">
        <v>69.74</v>
      </c>
      <c r="K56" s="1" t="n">
        <v>121.89</v>
      </c>
      <c r="L56" s="1" t="n">
        <v>86.79</v>
      </c>
      <c r="M56" s="1" t="n">
        <v>84.17</v>
      </c>
      <c r="N56" s="1" t="n">
        <v>71.48</v>
      </c>
      <c r="O56" s="1" t="n">
        <v>56.52</v>
      </c>
      <c r="P56" s="1" t="n">
        <v>75.76</v>
      </c>
      <c r="Q56" s="1" t="n">
        <v>15.57</v>
      </c>
      <c r="R56" s="1" t="n">
        <v>81.94</v>
      </c>
      <c r="S56" s="4" t="n">
        <f aca="false">0.0781*R56+9.3993</f>
        <v>15.798814</v>
      </c>
      <c r="T56" s="4" t="n">
        <f aca="false">(S56-Q56)^2</f>
        <v>0.0523558465959999</v>
      </c>
      <c r="U56" s="4" t="n">
        <f aca="false">ABS(S56-Q56)</f>
        <v>0.228814</v>
      </c>
    </row>
    <row r="57" customFormat="false" ht="15" hidden="false" customHeight="false" outlineLevel="0" collapsed="false">
      <c r="A57" s="3" t="n">
        <v>83</v>
      </c>
      <c r="B57" s="1" t="n">
        <v>53.42</v>
      </c>
      <c r="C57" s="1" t="n">
        <v>61.19</v>
      </c>
      <c r="D57" s="1" t="n">
        <v>67.61</v>
      </c>
      <c r="E57" s="1" t="n">
        <v>133.81</v>
      </c>
      <c r="F57" s="1" t="n">
        <v>81.52</v>
      </c>
      <c r="G57" s="1" t="n">
        <v>95.45</v>
      </c>
      <c r="H57" s="1" t="n">
        <v>107.91</v>
      </c>
      <c r="I57" s="1" t="n">
        <v>99.67</v>
      </c>
      <c r="J57" s="1" t="n">
        <v>60.39</v>
      </c>
      <c r="K57" s="1" t="n">
        <v>92.9</v>
      </c>
      <c r="L57" s="1" t="n">
        <v>103.55</v>
      </c>
      <c r="M57" s="1" t="n">
        <v>62.09</v>
      </c>
      <c r="N57" s="1" t="n">
        <v>53.83</v>
      </c>
      <c r="O57" s="1" t="n">
        <v>99.64</v>
      </c>
      <c r="P57" s="1" t="n">
        <v>86.24</v>
      </c>
      <c r="Q57" s="1" t="n">
        <v>15.57</v>
      </c>
      <c r="R57" s="1" t="n">
        <v>83.95</v>
      </c>
      <c r="S57" s="4" t="n">
        <f aca="false">0.0781*R57+9.3993</f>
        <v>15.955795</v>
      </c>
      <c r="T57" s="4" t="n">
        <f aca="false">(S57-Q57)^2</f>
        <v>0.148837782025001</v>
      </c>
      <c r="U57" s="4" t="n">
        <f aca="false">ABS(S57-Q57)</f>
        <v>0.385795000000002</v>
      </c>
    </row>
    <row r="58" customFormat="false" ht="15" hidden="false" customHeight="false" outlineLevel="0" collapsed="false">
      <c r="A58" s="3" t="n">
        <v>39</v>
      </c>
      <c r="B58" s="1" t="n">
        <v>70.96</v>
      </c>
      <c r="C58" s="1" t="n">
        <v>195.55</v>
      </c>
      <c r="D58" s="1" t="n">
        <v>93.87</v>
      </c>
      <c r="E58" s="1" t="n">
        <v>81.89</v>
      </c>
      <c r="F58" s="1" t="n">
        <v>95.94</v>
      </c>
      <c r="G58" s="1" t="n">
        <v>89.6</v>
      </c>
      <c r="H58" s="1" t="n">
        <v>87.89</v>
      </c>
      <c r="I58" s="1" t="n">
        <v>75.75</v>
      </c>
      <c r="J58" s="1" t="n">
        <v>128.47</v>
      </c>
      <c r="K58" s="1" t="n">
        <v>78.86</v>
      </c>
      <c r="L58" s="1" t="n">
        <v>75.32</v>
      </c>
      <c r="M58" s="1" t="n">
        <v>74.08</v>
      </c>
      <c r="N58" s="1" t="n">
        <v>74.48</v>
      </c>
      <c r="O58" s="1" t="n">
        <v>114.52</v>
      </c>
      <c r="P58" s="1" t="n">
        <v>95.93</v>
      </c>
      <c r="Q58" s="1" t="n">
        <v>15.64</v>
      </c>
      <c r="R58" s="1" t="n">
        <v>95.54</v>
      </c>
      <c r="S58" s="4" t="n">
        <f aca="false">0.0781*R58+9.3993</f>
        <v>16.860974</v>
      </c>
      <c r="T58" s="4" t="n">
        <f aca="false">(S58-Q58)^2</f>
        <v>1.490777508676</v>
      </c>
      <c r="U58" s="4" t="n">
        <f aca="false">ABS(S58-Q58)</f>
        <v>1.220974</v>
      </c>
    </row>
    <row r="59" customFormat="false" ht="15" hidden="false" customHeight="false" outlineLevel="0" collapsed="false">
      <c r="A59" s="3" t="n">
        <v>54</v>
      </c>
      <c r="B59" s="1" t="n">
        <v>22.42</v>
      </c>
      <c r="C59" s="1" t="n">
        <v>40.54</v>
      </c>
      <c r="D59" s="1" t="n">
        <v>53.97</v>
      </c>
      <c r="E59" s="1" t="n">
        <v>81.1</v>
      </c>
      <c r="F59" s="1" t="n">
        <v>70.45</v>
      </c>
      <c r="G59" s="1" t="n">
        <v>80.6</v>
      </c>
      <c r="H59" s="1" t="n">
        <v>84.76</v>
      </c>
      <c r="I59" s="1" t="n">
        <v>89.91</v>
      </c>
      <c r="J59" s="1" t="n">
        <v>54.28</v>
      </c>
      <c r="K59" s="1" t="n">
        <v>53.35</v>
      </c>
      <c r="L59" s="1" t="n">
        <v>97.46</v>
      </c>
      <c r="M59" s="1" t="n">
        <v>85.17</v>
      </c>
      <c r="N59" s="1" t="n">
        <v>96.09</v>
      </c>
      <c r="O59" s="1" t="n">
        <v>99</v>
      </c>
      <c r="P59" s="1" t="n">
        <v>103.59</v>
      </c>
      <c r="Q59" s="1" t="n">
        <v>15.66</v>
      </c>
      <c r="R59" s="1" t="n">
        <v>74.18</v>
      </c>
      <c r="S59" s="4" t="n">
        <f aca="false">0.0781*R59+9.3993</f>
        <v>15.192758</v>
      </c>
      <c r="T59" s="4" t="n">
        <f aca="false">(S59-Q59)^2</f>
        <v>0.218315086563999</v>
      </c>
      <c r="U59" s="4" t="n">
        <f aca="false">ABS(S59-Q59)</f>
        <v>0.467241999999999</v>
      </c>
    </row>
    <row r="60" customFormat="false" ht="15" hidden="false" customHeight="false" outlineLevel="0" collapsed="false">
      <c r="A60" s="3" t="n">
        <v>6</v>
      </c>
      <c r="B60" s="1" t="n">
        <v>52.73</v>
      </c>
      <c r="C60" s="1" t="n">
        <v>63.32</v>
      </c>
      <c r="D60" s="1" t="n">
        <v>73.33</v>
      </c>
      <c r="E60" s="1" t="n">
        <v>52.06</v>
      </c>
      <c r="F60" s="1" t="n">
        <v>67.04</v>
      </c>
      <c r="G60" s="1" t="n">
        <v>58.61</v>
      </c>
      <c r="H60" s="1" t="n">
        <v>66.58</v>
      </c>
      <c r="I60" s="1" t="n">
        <v>59.79</v>
      </c>
      <c r="J60" s="1" t="n">
        <v>63.09</v>
      </c>
      <c r="K60" s="1" t="n">
        <v>61.74</v>
      </c>
      <c r="L60" s="1" t="n">
        <v>55.22</v>
      </c>
      <c r="M60" s="1" t="n">
        <v>72.85</v>
      </c>
      <c r="N60" s="1" t="n">
        <v>57.44</v>
      </c>
      <c r="O60" s="1" t="n">
        <v>56.23</v>
      </c>
      <c r="P60" s="1" t="n">
        <v>40.96</v>
      </c>
      <c r="Q60" s="1" t="n">
        <v>15.87</v>
      </c>
      <c r="R60" s="1" t="n">
        <v>60.07</v>
      </c>
      <c r="S60" s="4" t="n">
        <f aca="false">0.0781*R60+9.3993</f>
        <v>14.090767</v>
      </c>
      <c r="T60" s="4" t="n">
        <f aca="false">(S60-Q60)^2</f>
        <v>3.165670068289</v>
      </c>
      <c r="U60" s="4" t="n">
        <f aca="false">ABS(S60-Q60)</f>
        <v>1.779233</v>
      </c>
    </row>
    <row r="61" customFormat="false" ht="15" hidden="false" customHeight="false" outlineLevel="0" collapsed="false">
      <c r="A61" s="3" t="n">
        <v>57</v>
      </c>
      <c r="B61" s="1" t="n">
        <v>23.83</v>
      </c>
      <c r="C61" s="1" t="n">
        <v>54.53</v>
      </c>
      <c r="D61" s="1" t="n">
        <v>61.68</v>
      </c>
      <c r="E61" s="1" t="n">
        <v>57.84</v>
      </c>
      <c r="F61" s="1" t="n">
        <v>86.06</v>
      </c>
      <c r="G61" s="1" t="n">
        <v>59.98</v>
      </c>
      <c r="H61" s="1" t="n">
        <v>57.67</v>
      </c>
      <c r="I61" s="1" t="n">
        <v>67.11</v>
      </c>
      <c r="J61" s="1" t="n">
        <v>58.27</v>
      </c>
      <c r="K61" s="1" t="n">
        <v>70.91</v>
      </c>
      <c r="L61" s="1" t="n">
        <v>84.87</v>
      </c>
      <c r="M61" s="1" t="n">
        <v>80.51</v>
      </c>
      <c r="N61" s="1" t="n">
        <v>63.69</v>
      </c>
      <c r="O61" s="1" t="n">
        <v>55.75</v>
      </c>
      <c r="P61" s="1" t="n">
        <v>46.4</v>
      </c>
      <c r="Q61" s="1" t="n">
        <v>15.88</v>
      </c>
      <c r="R61" s="1" t="n">
        <v>61.94</v>
      </c>
      <c r="S61" s="4" t="n">
        <f aca="false">0.0781*R61+9.3993</f>
        <v>14.236814</v>
      </c>
      <c r="T61" s="4" t="n">
        <f aca="false">(S61-Q61)^2</f>
        <v>2.70006023059601</v>
      </c>
      <c r="U61" s="4" t="n">
        <f aca="false">ABS(S61-Q61)</f>
        <v>1.643186</v>
      </c>
    </row>
    <row r="62" customFormat="false" ht="15" hidden="false" customHeight="false" outlineLevel="0" collapsed="false">
      <c r="A62" s="3" t="n">
        <v>3</v>
      </c>
      <c r="B62" s="1" t="n">
        <v>88.1</v>
      </c>
      <c r="C62" s="1" t="n">
        <v>82.4</v>
      </c>
      <c r="D62" s="1" t="n">
        <v>78.85</v>
      </c>
      <c r="E62" s="1" t="n">
        <v>76.38</v>
      </c>
      <c r="F62" s="1" t="n">
        <v>77.49</v>
      </c>
      <c r="G62" s="1" t="n">
        <v>69.96</v>
      </c>
      <c r="H62" s="1" t="n">
        <v>72.1</v>
      </c>
      <c r="I62" s="1" t="n">
        <v>91.02</v>
      </c>
      <c r="J62" s="1" t="n">
        <v>91.06</v>
      </c>
      <c r="K62" s="1" t="n">
        <v>88.68</v>
      </c>
      <c r="L62" s="1" t="n">
        <v>75.75</v>
      </c>
      <c r="M62" s="1" t="n">
        <v>76.3</v>
      </c>
      <c r="N62" s="1" t="n">
        <v>83.21</v>
      </c>
      <c r="O62" s="1" t="n">
        <v>90.67</v>
      </c>
      <c r="P62" s="1" t="n">
        <v>75.89</v>
      </c>
      <c r="Q62" s="1" t="n">
        <v>16.21</v>
      </c>
      <c r="R62" s="1" t="n">
        <v>81.19</v>
      </c>
      <c r="S62" s="4" t="n">
        <f aca="false">0.0781*R62+9.3993</f>
        <v>15.740239</v>
      </c>
      <c r="T62" s="4" t="n">
        <f aca="false">(S62-Q62)^2</f>
        <v>0.220675397121002</v>
      </c>
      <c r="U62" s="4" t="n">
        <f aca="false">ABS(S62-Q62)</f>
        <v>0.469761000000002</v>
      </c>
    </row>
    <row r="63" customFormat="false" ht="15" hidden="false" customHeight="false" outlineLevel="0" collapsed="false">
      <c r="A63" s="3" t="n">
        <v>37</v>
      </c>
      <c r="B63" s="1" t="n">
        <v>95.92</v>
      </c>
      <c r="C63" s="1" t="n">
        <v>129.75</v>
      </c>
      <c r="D63" s="1" t="n">
        <v>126.89</v>
      </c>
      <c r="E63" s="1" t="n">
        <v>123.35</v>
      </c>
      <c r="F63" s="1" t="n">
        <v>200.92</v>
      </c>
      <c r="G63" s="1" t="n">
        <v>166.32</v>
      </c>
      <c r="H63" s="1" t="n">
        <v>110.1</v>
      </c>
      <c r="I63" s="1" t="n">
        <v>123.25</v>
      </c>
      <c r="J63" s="1" t="n">
        <v>97.94</v>
      </c>
      <c r="K63" s="1" t="n">
        <v>92.13</v>
      </c>
      <c r="L63" s="1" t="n">
        <v>106.82</v>
      </c>
      <c r="M63" s="1" t="n">
        <v>133.39</v>
      </c>
      <c r="N63" s="1" t="n">
        <v>144.59</v>
      </c>
      <c r="O63" s="1" t="n">
        <v>95.28</v>
      </c>
      <c r="P63" s="1" t="n">
        <v>120.21</v>
      </c>
      <c r="Q63" s="1" t="n">
        <v>16.22</v>
      </c>
      <c r="R63" s="1" t="n">
        <v>124.46</v>
      </c>
      <c r="S63" s="4" t="n">
        <f aca="false">0.0781*R63+9.3993</f>
        <v>19.119626</v>
      </c>
      <c r="T63" s="4" t="n">
        <f aca="false">(S63-Q63)^2</f>
        <v>8.40783093987601</v>
      </c>
      <c r="U63" s="4" t="n">
        <f aca="false">ABS(S63-Q63)</f>
        <v>2.899626</v>
      </c>
    </row>
    <row r="64" customFormat="false" ht="15" hidden="false" customHeight="false" outlineLevel="0" collapsed="false">
      <c r="A64" s="3" t="n">
        <v>2</v>
      </c>
      <c r="B64" s="1" t="n">
        <v>78.44</v>
      </c>
      <c r="C64" s="1" t="n">
        <v>77.06</v>
      </c>
      <c r="D64" s="1" t="n">
        <v>70.89</v>
      </c>
      <c r="E64" s="1" t="n">
        <v>71.66</v>
      </c>
      <c r="F64" s="1" t="n">
        <v>80.27</v>
      </c>
      <c r="G64" s="1" t="n">
        <v>70.36</v>
      </c>
      <c r="H64" s="1" t="n">
        <v>84.03</v>
      </c>
      <c r="I64" s="1" t="n">
        <v>72.16</v>
      </c>
      <c r="J64" s="1" t="n">
        <v>72.93</v>
      </c>
      <c r="K64" s="1" t="n">
        <v>75.31</v>
      </c>
      <c r="L64" s="1" t="n">
        <v>76.18</v>
      </c>
      <c r="M64" s="1" t="n">
        <v>81.04</v>
      </c>
      <c r="N64" s="1" t="n">
        <v>78.85</v>
      </c>
      <c r="O64" s="1" t="n">
        <v>89.29</v>
      </c>
      <c r="P64" s="1" t="n">
        <v>75.26</v>
      </c>
      <c r="Q64" s="1" t="n">
        <v>16.41</v>
      </c>
      <c r="R64" s="1" t="n">
        <v>76.92</v>
      </c>
      <c r="S64" s="4" t="n">
        <f aca="false">0.0781*R64+9.3993</f>
        <v>15.406752</v>
      </c>
      <c r="T64" s="4" t="n">
        <f aca="false">(S64-Q64)^2</f>
        <v>1.006506549504</v>
      </c>
      <c r="U64" s="4" t="n">
        <f aca="false">ABS(S64-Q64)</f>
        <v>1.003248</v>
      </c>
    </row>
    <row r="65" customFormat="false" ht="15" hidden="false" customHeight="false" outlineLevel="0" collapsed="false">
      <c r="A65" s="3" t="n">
        <v>36</v>
      </c>
      <c r="B65" s="1" t="n">
        <v>84.73</v>
      </c>
      <c r="C65" s="1" t="n">
        <v>103.06</v>
      </c>
      <c r="D65" s="1" t="n">
        <v>113.09</v>
      </c>
      <c r="E65" s="1" t="n">
        <v>117.43</v>
      </c>
      <c r="F65" s="1" t="n">
        <v>77.06</v>
      </c>
      <c r="G65" s="1" t="n">
        <v>141.22</v>
      </c>
      <c r="H65" s="1" t="n">
        <v>112.53</v>
      </c>
      <c r="I65" s="1" t="n">
        <v>184.16</v>
      </c>
      <c r="J65" s="1" t="n">
        <v>169.01</v>
      </c>
      <c r="K65" s="1" t="n">
        <v>136.2</v>
      </c>
      <c r="L65" s="1" t="n">
        <v>144.07</v>
      </c>
      <c r="M65" s="1" t="n">
        <v>122.24</v>
      </c>
      <c r="N65" s="1" t="n">
        <v>144.38</v>
      </c>
      <c r="O65" s="1" t="n">
        <v>132.71</v>
      </c>
      <c r="P65" s="1" t="n">
        <v>182.41</v>
      </c>
      <c r="Q65" s="1" t="n">
        <v>16.43</v>
      </c>
      <c r="R65" s="1" t="n">
        <v>130.95</v>
      </c>
      <c r="S65" s="4" t="n">
        <f aca="false">0.0781*R65+9.3993</f>
        <v>19.626495</v>
      </c>
      <c r="T65" s="4" t="n">
        <f aca="false">(S65-Q65)^2</f>
        <v>10.217580285025</v>
      </c>
      <c r="U65" s="4" t="n">
        <f aca="false">ABS(S65-Q65)</f>
        <v>3.196495</v>
      </c>
    </row>
    <row r="66" customFormat="false" ht="15" hidden="false" customHeight="false" outlineLevel="0" collapsed="false">
      <c r="A66" s="3" t="n">
        <v>95</v>
      </c>
      <c r="B66" s="1" t="n">
        <v>50.41</v>
      </c>
      <c r="C66" s="1" t="n">
        <v>60.61</v>
      </c>
      <c r="D66" s="1" t="n">
        <v>77.98</v>
      </c>
      <c r="E66" s="1" t="n">
        <v>95.66</v>
      </c>
      <c r="F66" s="1" t="n">
        <v>94.04</v>
      </c>
      <c r="G66" s="1" t="n">
        <v>77.3</v>
      </c>
      <c r="H66" s="1" t="n">
        <v>111.1</v>
      </c>
      <c r="I66" s="1" t="n">
        <v>91.83</v>
      </c>
      <c r="J66" s="1" t="n">
        <v>110.64</v>
      </c>
      <c r="K66" s="1" t="n">
        <v>73.67</v>
      </c>
      <c r="L66" s="1" t="n">
        <v>125.51</v>
      </c>
      <c r="M66" s="1" t="n">
        <v>70.14</v>
      </c>
      <c r="N66" s="1" t="n">
        <v>67.62</v>
      </c>
      <c r="O66" s="1" t="n">
        <v>138.39</v>
      </c>
      <c r="P66" s="1" t="n">
        <v>76.62</v>
      </c>
      <c r="Q66" s="1" t="n">
        <v>16.59</v>
      </c>
      <c r="R66" s="1" t="n">
        <v>88.1</v>
      </c>
      <c r="S66" s="4" t="n">
        <f aca="false">0.0781*R66+9.3993</f>
        <v>16.27991</v>
      </c>
      <c r="T66" s="4" t="n">
        <f aca="false">(S66-Q66)^2</f>
        <v>0.0961558080999993</v>
      </c>
      <c r="U66" s="4" t="n">
        <f aca="false">ABS(S66-Q66)</f>
        <v>0.310089999999999</v>
      </c>
    </row>
    <row r="67" customFormat="false" ht="15" hidden="false" customHeight="false" outlineLevel="0" collapsed="false">
      <c r="A67" s="3" t="n">
        <v>81</v>
      </c>
      <c r="B67" s="1" t="n">
        <v>67.96</v>
      </c>
      <c r="C67" s="1" t="n">
        <v>71.34</v>
      </c>
      <c r="D67" s="1" t="n">
        <v>89.14</v>
      </c>
      <c r="E67" s="1" t="n">
        <v>65.23</v>
      </c>
      <c r="F67" s="1" t="n">
        <v>55.76</v>
      </c>
      <c r="G67" s="1" t="n">
        <v>71.91</v>
      </c>
      <c r="H67" s="1" t="n">
        <v>77.32</v>
      </c>
      <c r="I67" s="1" t="n">
        <v>84.78</v>
      </c>
      <c r="J67" s="1" t="n">
        <v>90.56</v>
      </c>
      <c r="K67" s="1" t="n">
        <v>74.58</v>
      </c>
      <c r="L67" s="1" t="n">
        <v>70.44</v>
      </c>
      <c r="M67" s="1" t="n">
        <v>93.38</v>
      </c>
      <c r="N67" s="1" t="n">
        <v>115.09</v>
      </c>
      <c r="O67" s="1" t="n">
        <v>73.19</v>
      </c>
      <c r="P67" s="1" t="n">
        <v>103.92</v>
      </c>
      <c r="Q67" s="1" t="n">
        <v>16.61</v>
      </c>
      <c r="R67" s="1" t="n">
        <v>80.31</v>
      </c>
      <c r="S67" s="4" t="n">
        <f aca="false">0.0781*R67+9.3993</f>
        <v>15.671511</v>
      </c>
      <c r="T67" s="4" t="n">
        <f aca="false">(S67-Q67)^2</f>
        <v>0.880761603120998</v>
      </c>
      <c r="U67" s="4" t="n">
        <f aca="false">ABS(S67-Q67)</f>
        <v>0.938488999999999</v>
      </c>
    </row>
    <row r="68" customFormat="false" ht="15" hidden="false" customHeight="false" outlineLevel="0" collapsed="false">
      <c r="A68" s="3" t="n">
        <v>51</v>
      </c>
      <c r="B68" s="1" t="n">
        <v>18.96</v>
      </c>
      <c r="C68" s="1" t="n">
        <v>31.92</v>
      </c>
      <c r="D68" s="1" t="n">
        <v>51.08</v>
      </c>
      <c r="E68" s="1" t="n">
        <v>39.47</v>
      </c>
      <c r="F68" s="1" t="n">
        <v>55.51</v>
      </c>
      <c r="G68" s="1" t="n">
        <v>54.97</v>
      </c>
      <c r="H68" s="1" t="n">
        <v>46.61</v>
      </c>
      <c r="I68" s="1" t="n">
        <v>58.05</v>
      </c>
      <c r="J68" s="1" t="n">
        <v>72.89</v>
      </c>
      <c r="K68" s="1" t="n">
        <v>75.21</v>
      </c>
      <c r="L68" s="1" t="n">
        <v>52.72</v>
      </c>
      <c r="M68" s="1" t="n">
        <v>63.16</v>
      </c>
      <c r="N68" s="1" t="n">
        <v>85.35</v>
      </c>
      <c r="O68" s="1" t="n">
        <v>69.65</v>
      </c>
      <c r="P68" s="1" t="n">
        <v>77.24</v>
      </c>
      <c r="Q68" s="1" t="n">
        <v>16.63</v>
      </c>
      <c r="R68" s="1" t="n">
        <v>56.85</v>
      </c>
      <c r="S68" s="4" t="n">
        <f aca="false">0.0781*R68+9.3993</f>
        <v>13.839285</v>
      </c>
      <c r="T68" s="4" t="n">
        <f aca="false">(S68-Q68)^2</f>
        <v>7.78809021122499</v>
      </c>
      <c r="U68" s="4" t="n">
        <f aca="false">ABS(S68-Q68)</f>
        <v>2.790715</v>
      </c>
    </row>
    <row r="69" customFormat="false" ht="15" hidden="false" customHeight="false" outlineLevel="0" collapsed="false">
      <c r="A69" s="3" t="n">
        <v>102</v>
      </c>
      <c r="B69" s="1" t="n">
        <v>90.68</v>
      </c>
      <c r="C69" s="1" t="n">
        <v>115.9</v>
      </c>
      <c r="D69" s="1" t="n">
        <v>105.05</v>
      </c>
      <c r="E69" s="1" t="n">
        <v>133.45</v>
      </c>
      <c r="F69" s="1" t="n">
        <v>119.36</v>
      </c>
      <c r="G69" s="1" t="n">
        <v>102.43</v>
      </c>
      <c r="H69" s="1" t="n">
        <v>141.19</v>
      </c>
      <c r="I69" s="1" t="n">
        <v>115</v>
      </c>
      <c r="J69" s="1" t="n">
        <v>89.46</v>
      </c>
      <c r="K69" s="1" t="n">
        <v>58.91</v>
      </c>
      <c r="L69" s="1" t="n">
        <v>89.7</v>
      </c>
      <c r="M69" s="1" t="n">
        <v>64.59</v>
      </c>
      <c r="N69" s="1" t="n">
        <v>88.37</v>
      </c>
      <c r="O69" s="1" t="n">
        <v>133.02</v>
      </c>
      <c r="P69" s="1" t="n">
        <v>65.58</v>
      </c>
      <c r="Q69" s="1" t="n">
        <v>16.72</v>
      </c>
      <c r="R69" s="1" t="n">
        <v>100.85</v>
      </c>
      <c r="S69" s="4" t="n">
        <f aca="false">0.0781*R69+9.3993</f>
        <v>17.275685</v>
      </c>
      <c r="T69" s="4" t="n">
        <f aca="false">(S69-Q69)^2</f>
        <v>0.308785819225001</v>
      </c>
      <c r="U69" s="4" t="n">
        <f aca="false">ABS(S69-Q69)</f>
        <v>0.555685</v>
      </c>
    </row>
    <row r="70" customFormat="false" ht="15" hidden="false" customHeight="false" outlineLevel="0" collapsed="false">
      <c r="A70" s="3" t="n">
        <v>87</v>
      </c>
      <c r="B70" s="1" t="n">
        <v>83.23</v>
      </c>
      <c r="C70" s="1" t="n">
        <v>77.66</v>
      </c>
      <c r="D70" s="1" t="n">
        <v>59.19</v>
      </c>
      <c r="E70" s="1" t="n">
        <v>121.19</v>
      </c>
      <c r="F70" s="1" t="n">
        <v>88.39</v>
      </c>
      <c r="G70" s="1" t="n">
        <v>83.74</v>
      </c>
      <c r="H70" s="1" t="n">
        <v>117.37</v>
      </c>
      <c r="I70" s="1" t="n">
        <v>111.8</v>
      </c>
      <c r="J70" s="1" t="n">
        <v>114.43</v>
      </c>
      <c r="K70" s="1" t="n">
        <v>71.95</v>
      </c>
      <c r="L70" s="1" t="n">
        <v>49.42</v>
      </c>
      <c r="M70" s="1" t="n">
        <v>49.22</v>
      </c>
      <c r="N70" s="1" t="n">
        <v>70.12</v>
      </c>
      <c r="O70" s="1" t="n">
        <v>76.53</v>
      </c>
      <c r="P70" s="1" t="n">
        <v>135.37</v>
      </c>
      <c r="Q70" s="1" t="n">
        <v>16.8</v>
      </c>
      <c r="R70" s="1" t="n">
        <v>87.31</v>
      </c>
      <c r="S70" s="4" t="n">
        <f aca="false">0.0781*R70+9.3993</f>
        <v>16.218211</v>
      </c>
      <c r="T70" s="4" t="n">
        <f aca="false">(S70-Q70)^2</f>
        <v>0.338478440521001</v>
      </c>
      <c r="U70" s="4" t="n">
        <f aca="false">ABS(S70-Q70)</f>
        <v>0.581789000000001</v>
      </c>
    </row>
    <row r="71" customFormat="false" ht="15" hidden="false" customHeight="false" outlineLevel="0" collapsed="false">
      <c r="A71" s="3" t="n">
        <v>97</v>
      </c>
      <c r="B71" s="1" t="n">
        <v>110.66</v>
      </c>
      <c r="C71" s="1" t="n">
        <v>182.67</v>
      </c>
      <c r="D71" s="1" t="n">
        <v>130.93</v>
      </c>
      <c r="E71" s="1" t="n">
        <v>103.32</v>
      </c>
      <c r="F71" s="1" t="n">
        <v>73.68</v>
      </c>
      <c r="G71" s="1" t="n">
        <v>59.75</v>
      </c>
      <c r="H71" s="1" t="n">
        <v>117.64</v>
      </c>
      <c r="I71" s="1" t="n">
        <v>117.17</v>
      </c>
      <c r="J71" s="1" t="n">
        <v>132.76</v>
      </c>
      <c r="K71" s="1" t="n">
        <v>126.35</v>
      </c>
      <c r="L71" s="1" t="n">
        <v>192.78</v>
      </c>
      <c r="M71" s="1" t="n">
        <v>123.68</v>
      </c>
      <c r="N71" s="1" t="n">
        <v>133.63</v>
      </c>
      <c r="O71" s="1" t="n">
        <v>144.31</v>
      </c>
      <c r="P71" s="1" t="n">
        <v>140.9</v>
      </c>
      <c r="Q71" s="1" t="n">
        <v>16.94</v>
      </c>
      <c r="R71" s="1" t="n">
        <v>126.02</v>
      </c>
      <c r="S71" s="4" t="n">
        <f aca="false">0.0781*R71+9.3993</f>
        <v>19.241462</v>
      </c>
      <c r="T71" s="4" t="n">
        <f aca="false">(S71-Q71)^2</f>
        <v>5.29672733744399</v>
      </c>
      <c r="U71" s="4" t="n">
        <f aca="false">ABS(S71-Q71)</f>
        <v>2.301462</v>
      </c>
    </row>
    <row r="72" customFormat="false" ht="15" hidden="false" customHeight="false" outlineLevel="0" collapsed="false">
      <c r="A72" s="3" t="n">
        <v>25</v>
      </c>
      <c r="B72" s="1" t="n">
        <v>47.11</v>
      </c>
      <c r="C72" s="1" t="n">
        <v>55.33</v>
      </c>
      <c r="D72" s="1" t="n">
        <v>56.61</v>
      </c>
      <c r="E72" s="1" t="n">
        <v>47.7</v>
      </c>
      <c r="F72" s="1" t="n">
        <v>70.66</v>
      </c>
      <c r="G72" s="1" t="n">
        <v>82.7</v>
      </c>
      <c r="H72" s="1" t="n">
        <v>64.54</v>
      </c>
      <c r="I72" s="1" t="n">
        <v>75.81</v>
      </c>
      <c r="J72" s="1" t="n">
        <v>48.06</v>
      </c>
      <c r="K72" s="1" t="n">
        <v>67.8</v>
      </c>
      <c r="L72" s="1" t="n">
        <v>51.84</v>
      </c>
      <c r="M72" s="1" t="n">
        <v>63.98</v>
      </c>
      <c r="N72" s="1" t="n">
        <v>93.14</v>
      </c>
      <c r="O72" s="1" t="n">
        <v>67.64</v>
      </c>
      <c r="P72" s="1" t="n">
        <v>60.32</v>
      </c>
      <c r="Q72" s="1" t="n">
        <v>17.1</v>
      </c>
      <c r="R72" s="1" t="n">
        <v>63.55</v>
      </c>
      <c r="S72" s="4" t="n">
        <f aca="false">0.0781*R72+9.3993</f>
        <v>14.362555</v>
      </c>
      <c r="T72" s="4" t="n">
        <f aca="false">(S72-Q72)^2</f>
        <v>7.49360512802501</v>
      </c>
      <c r="U72" s="4" t="n">
        <f aca="false">ABS(S72-Q72)</f>
        <v>2.737445</v>
      </c>
    </row>
    <row r="73" customFormat="false" ht="15" hidden="false" customHeight="false" outlineLevel="0" collapsed="false">
      <c r="A73" s="3" t="n">
        <v>101</v>
      </c>
      <c r="B73" s="1" t="n">
        <v>115.54</v>
      </c>
      <c r="C73" s="1" t="n">
        <v>76.73</v>
      </c>
      <c r="D73" s="1" t="n">
        <v>119.58</v>
      </c>
      <c r="E73" s="1" t="n">
        <v>85.85</v>
      </c>
      <c r="F73" s="1" t="n">
        <v>61.19</v>
      </c>
      <c r="G73" s="1" t="n">
        <v>99.05</v>
      </c>
      <c r="H73" s="1" t="n">
        <v>122.52</v>
      </c>
      <c r="I73" s="1" t="n">
        <v>149.97</v>
      </c>
      <c r="J73" s="1" t="n">
        <v>61.79</v>
      </c>
      <c r="K73" s="1" t="n">
        <v>131.53</v>
      </c>
      <c r="L73" s="1" t="n">
        <v>144.14</v>
      </c>
      <c r="M73" s="1" t="n">
        <v>98.07</v>
      </c>
      <c r="N73" s="1" t="n">
        <v>83.22</v>
      </c>
      <c r="O73" s="1" t="n">
        <v>112.65</v>
      </c>
      <c r="P73" s="1" t="n">
        <v>168.17</v>
      </c>
      <c r="Q73" s="1" t="n">
        <v>17.13</v>
      </c>
      <c r="R73" s="1" t="n">
        <v>108.67</v>
      </c>
      <c r="S73" s="4" t="n">
        <f aca="false">0.0781*R73+9.3993</f>
        <v>17.886427</v>
      </c>
      <c r="T73" s="4" t="n">
        <f aca="false">(S73-Q73)^2</f>
        <v>0.572181806329003</v>
      </c>
      <c r="U73" s="4" t="n">
        <f aca="false">ABS(S73-Q73)</f>
        <v>0.756427000000002</v>
      </c>
    </row>
    <row r="74" customFormat="false" ht="15" hidden="false" customHeight="false" outlineLevel="0" collapsed="false">
      <c r="A74" s="3" t="n">
        <v>92</v>
      </c>
      <c r="B74" s="1" t="n">
        <v>46.59</v>
      </c>
      <c r="C74" s="1" t="n">
        <v>94.93</v>
      </c>
      <c r="D74" s="1" t="n">
        <v>74.63</v>
      </c>
      <c r="E74" s="1" t="n">
        <v>106.28</v>
      </c>
      <c r="F74" s="1" t="n">
        <v>93.16</v>
      </c>
      <c r="G74" s="1" t="n">
        <v>124.28</v>
      </c>
      <c r="H74" s="1" t="n">
        <v>119.78</v>
      </c>
      <c r="I74" s="1" t="n">
        <v>112.81</v>
      </c>
      <c r="J74" s="1" t="n">
        <v>66.3</v>
      </c>
      <c r="K74" s="1" t="n">
        <v>101.84</v>
      </c>
      <c r="L74" s="1" t="n">
        <v>119.06</v>
      </c>
      <c r="M74" s="1" t="n">
        <v>132.06</v>
      </c>
      <c r="N74" s="1" t="n">
        <v>56.52</v>
      </c>
      <c r="O74" s="1" t="n">
        <v>78.88</v>
      </c>
      <c r="P74" s="1" t="n">
        <v>118.23</v>
      </c>
      <c r="Q74" s="1" t="n">
        <v>17.39</v>
      </c>
      <c r="R74" s="1" t="n">
        <v>96.36</v>
      </c>
      <c r="S74" s="4" t="n">
        <f aca="false">0.0781*R74+9.3993</f>
        <v>16.925016</v>
      </c>
      <c r="T74" s="4" t="n">
        <f aca="false">(S74-Q74)^2</f>
        <v>0.216210120256001</v>
      </c>
      <c r="U74" s="4" t="n">
        <f aca="false">ABS(S74-Q74)</f>
        <v>0.464984000000001</v>
      </c>
    </row>
    <row r="75" customFormat="false" ht="15" hidden="false" customHeight="false" outlineLevel="0" collapsed="false">
      <c r="A75" s="3" t="n">
        <v>103</v>
      </c>
      <c r="B75" s="1" t="n">
        <v>79.61</v>
      </c>
      <c r="C75" s="1" t="n">
        <v>68.32</v>
      </c>
      <c r="D75" s="1" t="n">
        <v>83.54</v>
      </c>
      <c r="E75" s="1" t="n">
        <v>153.78</v>
      </c>
      <c r="F75" s="1" t="n">
        <v>119.78</v>
      </c>
      <c r="G75" s="1" t="n">
        <v>148.88</v>
      </c>
      <c r="H75" s="1" t="n">
        <v>106.49</v>
      </c>
      <c r="I75" s="1" t="n">
        <v>90.92</v>
      </c>
      <c r="J75" s="1" t="n">
        <v>102.16</v>
      </c>
      <c r="K75" s="1" t="n">
        <v>74.91</v>
      </c>
      <c r="L75" s="1" t="n">
        <v>97.14</v>
      </c>
      <c r="M75" s="1" t="n">
        <v>105.76</v>
      </c>
      <c r="N75" s="1" t="n">
        <v>187.4</v>
      </c>
      <c r="O75" s="1" t="n">
        <v>186.34</v>
      </c>
      <c r="P75" s="1" t="n">
        <v>106.41</v>
      </c>
      <c r="Q75" s="1" t="n">
        <v>17.48</v>
      </c>
      <c r="R75" s="1" t="n">
        <v>114.1</v>
      </c>
      <c r="S75" s="4" t="n">
        <f aca="false">0.0781*R75+9.3993</f>
        <v>18.31051</v>
      </c>
      <c r="T75" s="4" t="n">
        <f aca="false">(S75-Q75)^2</f>
        <v>0.689746860100001</v>
      </c>
      <c r="U75" s="4" t="n">
        <f aca="false">ABS(S75-Q75)</f>
        <v>0.83051</v>
      </c>
    </row>
    <row r="76" customFormat="false" ht="15" hidden="false" customHeight="false" outlineLevel="0" collapsed="false">
      <c r="A76" s="3" t="n">
        <v>7</v>
      </c>
      <c r="B76" s="1" t="n">
        <v>60.79</v>
      </c>
      <c r="C76" s="1" t="n">
        <v>65.77</v>
      </c>
      <c r="D76" s="1" t="n">
        <v>81.22</v>
      </c>
      <c r="E76" s="1" t="n">
        <v>59.95</v>
      </c>
      <c r="F76" s="1" t="n">
        <v>47.57</v>
      </c>
      <c r="G76" s="1" t="n">
        <v>71.79</v>
      </c>
      <c r="H76" s="1" t="n">
        <v>53.56</v>
      </c>
      <c r="I76" s="1" t="n">
        <v>77.5</v>
      </c>
      <c r="J76" s="1" t="n">
        <v>62.31</v>
      </c>
      <c r="K76" s="1" t="n">
        <v>50.49</v>
      </c>
      <c r="L76" s="1" t="n">
        <v>53.33</v>
      </c>
      <c r="M76" s="1" t="n">
        <v>71.66</v>
      </c>
      <c r="N76" s="1" t="n">
        <v>61.05</v>
      </c>
      <c r="O76" s="1" t="n">
        <v>61.74</v>
      </c>
      <c r="P76" s="1" t="n">
        <v>68.8</v>
      </c>
      <c r="Q76" s="1" t="n">
        <v>17.57</v>
      </c>
      <c r="R76" s="1" t="n">
        <v>63.17</v>
      </c>
      <c r="S76" s="4" t="n">
        <f aca="false">0.0781*R76+9.3993</f>
        <v>14.332877</v>
      </c>
      <c r="T76" s="4" t="n">
        <f aca="false">(S76-Q76)^2</f>
        <v>10.478965317129</v>
      </c>
      <c r="U76" s="4" t="n">
        <f aca="false">ABS(S76-Q76)</f>
        <v>3.237123</v>
      </c>
    </row>
    <row r="77" customFormat="false" ht="15" hidden="false" customHeight="false" outlineLevel="0" collapsed="false">
      <c r="A77" s="3" t="n">
        <v>104</v>
      </c>
      <c r="B77" s="1" t="n">
        <v>98.04</v>
      </c>
      <c r="C77" s="1" t="n">
        <v>76.56</v>
      </c>
      <c r="D77" s="1" t="n">
        <v>132.71</v>
      </c>
      <c r="E77" s="1" t="n">
        <v>114.48</v>
      </c>
      <c r="F77" s="1" t="n">
        <v>119.41</v>
      </c>
      <c r="G77" s="1" t="n">
        <v>73.66</v>
      </c>
      <c r="H77" s="1" t="n">
        <v>71.67</v>
      </c>
      <c r="I77" s="1" t="n">
        <v>133.58</v>
      </c>
      <c r="J77" s="1" t="n">
        <v>143.87</v>
      </c>
      <c r="K77" s="1" t="n">
        <v>63.01</v>
      </c>
      <c r="L77" s="1" t="n">
        <v>59.75</v>
      </c>
      <c r="M77" s="1" t="n">
        <v>109.59</v>
      </c>
      <c r="N77" s="1" t="n">
        <v>84.78</v>
      </c>
      <c r="O77" s="1" t="n">
        <v>93.55</v>
      </c>
      <c r="P77" s="1" t="n">
        <v>99.82</v>
      </c>
      <c r="Q77" s="1" t="n">
        <v>17.66</v>
      </c>
      <c r="R77" s="1" t="n">
        <v>98.3</v>
      </c>
      <c r="S77" s="4" t="n">
        <f aca="false">0.0781*R77+9.3993</f>
        <v>17.07653</v>
      </c>
      <c r="T77" s="4" t="n">
        <f aca="false">(S77-Q77)^2</f>
        <v>0.340437240900002</v>
      </c>
      <c r="U77" s="4" t="n">
        <f aca="false">ABS(S77-Q77)</f>
        <v>0.583470000000002</v>
      </c>
    </row>
    <row r="78" customFormat="false" ht="15" hidden="false" customHeight="false" outlineLevel="0" collapsed="false">
      <c r="A78" s="3" t="n">
        <v>24</v>
      </c>
      <c r="B78" s="1" t="n">
        <v>68.68</v>
      </c>
      <c r="C78" s="1" t="n">
        <v>40.96</v>
      </c>
      <c r="D78" s="1" t="n">
        <v>48.52</v>
      </c>
      <c r="E78" s="1" t="n">
        <v>45.64</v>
      </c>
      <c r="F78" s="1" t="n">
        <v>54.07</v>
      </c>
      <c r="G78" s="1" t="n">
        <v>59.43</v>
      </c>
      <c r="H78" s="1" t="n">
        <v>67.62</v>
      </c>
      <c r="I78" s="1" t="n">
        <v>51.79</v>
      </c>
      <c r="J78" s="1" t="n">
        <v>70.43</v>
      </c>
      <c r="K78" s="1" t="n">
        <v>53.54</v>
      </c>
      <c r="L78" s="1" t="n">
        <v>77.25</v>
      </c>
      <c r="M78" s="1" t="n">
        <v>52.38</v>
      </c>
      <c r="N78" s="1" t="n">
        <v>61.16</v>
      </c>
      <c r="O78" s="1" t="n">
        <v>83.21</v>
      </c>
      <c r="P78" s="1" t="n">
        <v>74.05</v>
      </c>
      <c r="Q78" s="1" t="n">
        <v>17.77</v>
      </c>
      <c r="R78" s="1" t="n">
        <v>60.58</v>
      </c>
      <c r="S78" s="4" t="n">
        <f aca="false">0.0781*R78+9.3993</f>
        <v>14.130598</v>
      </c>
      <c r="T78" s="4" t="n">
        <f aca="false">(S78-Q78)^2</f>
        <v>13.245246917604</v>
      </c>
      <c r="U78" s="4" t="n">
        <f aca="false">ABS(S78-Q78)</f>
        <v>3.639402</v>
      </c>
    </row>
    <row r="79" customFormat="false" ht="15" hidden="false" customHeight="false" outlineLevel="0" collapsed="false">
      <c r="A79" s="3" t="n">
        <v>73</v>
      </c>
      <c r="B79" s="1" t="n">
        <v>65.67</v>
      </c>
      <c r="C79" s="1" t="n">
        <v>83.17</v>
      </c>
      <c r="D79" s="1" t="n">
        <v>96.38</v>
      </c>
      <c r="E79" s="1" t="n">
        <v>63.68</v>
      </c>
      <c r="F79" s="1" t="n">
        <v>93.91</v>
      </c>
      <c r="G79" s="1" t="n">
        <v>103.28</v>
      </c>
      <c r="H79" s="1" t="n">
        <v>63.41</v>
      </c>
      <c r="I79" s="1" t="n">
        <v>99.1</v>
      </c>
      <c r="J79" s="1" t="n">
        <v>124.63</v>
      </c>
      <c r="K79" s="1" t="n">
        <v>142.93</v>
      </c>
      <c r="L79" s="1" t="n">
        <v>66.58</v>
      </c>
      <c r="M79" s="1" t="n">
        <v>113.61</v>
      </c>
      <c r="N79" s="1" t="n">
        <v>109.73</v>
      </c>
      <c r="O79" s="1" t="n">
        <v>60.04</v>
      </c>
      <c r="P79" s="1" t="n">
        <v>58.64</v>
      </c>
      <c r="Q79" s="1" t="n">
        <v>17.83</v>
      </c>
      <c r="R79" s="1" t="n">
        <v>89.65</v>
      </c>
      <c r="S79" s="4" t="n">
        <f aca="false">0.0781*R79+9.3993</f>
        <v>16.400965</v>
      </c>
      <c r="T79" s="4" t="n">
        <f aca="false">(S79-Q79)^2</f>
        <v>2.042141031225</v>
      </c>
      <c r="U79" s="4" t="n">
        <f aca="false">ABS(S79-Q79)</f>
        <v>1.429035</v>
      </c>
    </row>
    <row r="80" customFormat="false" ht="15" hidden="false" customHeight="false" outlineLevel="0" collapsed="false">
      <c r="A80" s="3" t="n">
        <v>98</v>
      </c>
      <c r="B80" s="1" t="n">
        <v>77.22</v>
      </c>
      <c r="C80" s="1" t="n">
        <v>83.81</v>
      </c>
      <c r="D80" s="1" t="n">
        <v>89.15</v>
      </c>
      <c r="E80" s="1" t="n">
        <v>101.23</v>
      </c>
      <c r="F80" s="1" t="n">
        <v>121.77</v>
      </c>
      <c r="G80" s="1" t="n">
        <v>137.35</v>
      </c>
      <c r="H80" s="1" t="n">
        <v>82.21</v>
      </c>
      <c r="I80" s="1" t="n">
        <v>152.73</v>
      </c>
      <c r="J80" s="1" t="n">
        <v>107.26</v>
      </c>
      <c r="K80" s="1" t="n">
        <v>112.46</v>
      </c>
      <c r="L80" s="1" t="n">
        <v>97.93</v>
      </c>
      <c r="M80" s="1" t="n">
        <v>121.54</v>
      </c>
      <c r="N80" s="1" t="n">
        <v>64.91</v>
      </c>
      <c r="O80" s="1" t="n">
        <v>88.24</v>
      </c>
      <c r="P80" s="1" t="n">
        <v>109.27</v>
      </c>
      <c r="Q80" s="1" t="n">
        <v>17.92</v>
      </c>
      <c r="R80" s="1" t="n">
        <v>103.14</v>
      </c>
      <c r="S80" s="4" t="n">
        <f aca="false">0.0781*R80+9.3993</f>
        <v>17.454534</v>
      </c>
      <c r="T80" s="4" t="n">
        <f aca="false">(S80-Q80)^2</f>
        <v>0.216658597155999</v>
      </c>
      <c r="U80" s="4" t="n">
        <f aca="false">ABS(S80-Q80)</f>
        <v>0.465465999999999</v>
      </c>
    </row>
    <row r="81" customFormat="false" ht="15" hidden="false" customHeight="false" outlineLevel="0" collapsed="false">
      <c r="A81" s="3" t="n">
        <v>74</v>
      </c>
      <c r="B81" s="1" t="n">
        <v>83.68</v>
      </c>
      <c r="C81" s="1" t="n">
        <v>98.33</v>
      </c>
      <c r="D81" s="1" t="n">
        <v>85.36</v>
      </c>
      <c r="E81" s="1" t="n">
        <v>66.57</v>
      </c>
      <c r="F81" s="1" t="n">
        <v>86.72</v>
      </c>
      <c r="G81" s="1" t="n">
        <v>102.2</v>
      </c>
      <c r="H81" s="1" t="n">
        <v>67.61</v>
      </c>
      <c r="I81" s="1" t="n">
        <v>123.32</v>
      </c>
      <c r="J81" s="1" t="n">
        <v>106.11</v>
      </c>
      <c r="K81" s="1" t="n">
        <v>121.42</v>
      </c>
      <c r="L81" s="1" t="n">
        <v>112.38</v>
      </c>
      <c r="M81" s="1" t="n">
        <v>124.88</v>
      </c>
      <c r="N81" s="1" t="n">
        <v>141.52</v>
      </c>
      <c r="O81" s="1" t="n">
        <v>89.53</v>
      </c>
      <c r="P81" s="1" t="n">
        <v>88.21</v>
      </c>
      <c r="Q81" s="1" t="n">
        <v>17.94</v>
      </c>
      <c r="R81" s="1" t="n">
        <v>99.86</v>
      </c>
      <c r="S81" s="4" t="n">
        <f aca="false">0.0781*R81+9.3993</f>
        <v>17.198366</v>
      </c>
      <c r="T81" s="4" t="n">
        <f aca="false">(S81-Q81)^2</f>
        <v>0.550020989956002</v>
      </c>
      <c r="U81" s="4" t="n">
        <f aca="false">ABS(S81-Q81)</f>
        <v>0.741634000000001</v>
      </c>
    </row>
    <row r="82" customFormat="false" ht="15" hidden="false" customHeight="false" outlineLevel="0" collapsed="false">
      <c r="A82" s="3" t="n">
        <v>55</v>
      </c>
      <c r="B82" s="1" t="n">
        <v>26.3</v>
      </c>
      <c r="C82" s="1" t="n">
        <v>40.16</v>
      </c>
      <c r="D82" s="1" t="n">
        <v>53.01</v>
      </c>
      <c r="E82" s="1" t="n">
        <v>66.09</v>
      </c>
      <c r="F82" s="1" t="n">
        <v>68.1</v>
      </c>
      <c r="G82" s="1" t="n">
        <v>114.84</v>
      </c>
      <c r="H82" s="1" t="n">
        <v>61.49</v>
      </c>
      <c r="I82" s="1" t="n">
        <v>95.29</v>
      </c>
      <c r="J82" s="1" t="n">
        <v>97.81</v>
      </c>
      <c r="K82" s="1" t="n">
        <v>64.91</v>
      </c>
      <c r="L82" s="1" t="n">
        <v>87.85</v>
      </c>
      <c r="M82" s="1" t="n">
        <v>60.33</v>
      </c>
      <c r="N82" s="1" t="n">
        <v>94.03</v>
      </c>
      <c r="O82" s="1" t="n">
        <v>63</v>
      </c>
      <c r="P82" s="1" t="n">
        <v>81.58</v>
      </c>
      <c r="Q82" s="1" t="n">
        <v>18.03</v>
      </c>
      <c r="R82" s="1" t="n">
        <v>71.65</v>
      </c>
      <c r="S82" s="4" t="n">
        <f aca="false">0.0781*R82+9.3993</f>
        <v>14.995165</v>
      </c>
      <c r="T82" s="4" t="n">
        <f aca="false">(S82-Q82)^2</f>
        <v>9.21022347722501</v>
      </c>
      <c r="U82" s="4" t="n">
        <f aca="false">ABS(S82-Q82)</f>
        <v>3.034835</v>
      </c>
    </row>
    <row r="83" customFormat="false" ht="15" hidden="false" customHeight="false" outlineLevel="0" collapsed="false">
      <c r="A83" s="3" t="n">
        <v>85</v>
      </c>
      <c r="B83" s="1" t="n">
        <v>69.09</v>
      </c>
      <c r="C83" s="1" t="n">
        <v>99.63</v>
      </c>
      <c r="D83" s="1" t="n">
        <v>115.71</v>
      </c>
      <c r="E83" s="1" t="n">
        <v>86.65</v>
      </c>
      <c r="F83" s="1" t="n">
        <v>86.61</v>
      </c>
      <c r="G83" s="1" t="n">
        <v>91.51</v>
      </c>
      <c r="H83" s="1" t="n">
        <v>90.02</v>
      </c>
      <c r="I83" s="1" t="n">
        <v>117.25</v>
      </c>
      <c r="J83" s="1" t="n">
        <v>62.09</v>
      </c>
      <c r="K83" s="1" t="n">
        <v>128.35</v>
      </c>
      <c r="L83" s="1" t="n">
        <v>70.17</v>
      </c>
      <c r="M83" s="1" t="n">
        <v>148.53</v>
      </c>
      <c r="N83" s="1" t="n">
        <v>108.62</v>
      </c>
      <c r="O83" s="1" t="n">
        <v>127.07</v>
      </c>
      <c r="P83" s="1" t="n">
        <v>59.2</v>
      </c>
      <c r="Q83" s="1" t="n">
        <v>18.03</v>
      </c>
      <c r="R83" s="1" t="n">
        <v>97.37</v>
      </c>
      <c r="S83" s="4" t="n">
        <f aca="false">0.0781*R83+9.3993</f>
        <v>17.003897</v>
      </c>
      <c r="T83" s="4" t="n">
        <f aca="false">(S83-Q83)^2</f>
        <v>1.052887366609</v>
      </c>
      <c r="U83" s="4" t="n">
        <f aca="false">ABS(S83-Q83)</f>
        <v>1.026103</v>
      </c>
    </row>
    <row r="84" customFormat="false" ht="15" hidden="false" customHeight="false" outlineLevel="0" collapsed="false">
      <c r="A84" s="3" t="n">
        <v>77</v>
      </c>
      <c r="B84" s="1" t="n">
        <v>87.01</v>
      </c>
      <c r="C84" s="1" t="n">
        <v>96.23</v>
      </c>
      <c r="D84" s="1" t="n">
        <v>81.76</v>
      </c>
      <c r="E84" s="1" t="n">
        <v>60.04</v>
      </c>
      <c r="F84" s="1" t="n">
        <v>57.04</v>
      </c>
      <c r="G84" s="1" t="n">
        <v>123.29</v>
      </c>
      <c r="H84" s="1" t="n">
        <v>104.01</v>
      </c>
      <c r="I84" s="1" t="n">
        <v>56.01</v>
      </c>
      <c r="J84" s="1" t="n">
        <v>90.87</v>
      </c>
      <c r="K84" s="1" t="n">
        <v>86.75</v>
      </c>
      <c r="L84" s="1" t="n">
        <v>56.27</v>
      </c>
      <c r="M84" s="1" t="n">
        <v>113.38</v>
      </c>
      <c r="N84" s="1" t="n">
        <v>66.9</v>
      </c>
      <c r="O84" s="1" t="n">
        <v>61.19</v>
      </c>
      <c r="P84" s="1" t="n">
        <v>77.96</v>
      </c>
      <c r="Q84" s="1" t="n">
        <v>18.07</v>
      </c>
      <c r="R84" s="1" t="n">
        <v>81.25</v>
      </c>
      <c r="S84" s="4" t="n">
        <f aca="false">0.0781*R84+9.3993</f>
        <v>15.744925</v>
      </c>
      <c r="T84" s="4" t="n">
        <f aca="false">(S84-Q84)^2</f>
        <v>5.405973755625</v>
      </c>
      <c r="U84" s="4" t="n">
        <f aca="false">ABS(S84-Q84)</f>
        <v>2.325075</v>
      </c>
    </row>
    <row r="85" customFormat="false" ht="15" hidden="false" customHeight="false" outlineLevel="0" collapsed="false">
      <c r="A85" s="3" t="n">
        <v>60</v>
      </c>
      <c r="B85" s="1" t="n">
        <v>50.53</v>
      </c>
      <c r="C85" s="1" t="n">
        <v>62.12</v>
      </c>
      <c r="D85" s="1" t="n">
        <v>51.89</v>
      </c>
      <c r="E85" s="1" t="n">
        <v>71.73</v>
      </c>
      <c r="F85" s="1" t="n">
        <v>84.81</v>
      </c>
      <c r="G85" s="1" t="n">
        <v>57.04</v>
      </c>
      <c r="H85" s="1" t="n">
        <v>84.17</v>
      </c>
      <c r="I85" s="1" t="n">
        <v>90.52</v>
      </c>
      <c r="J85" s="1" t="n">
        <v>70</v>
      </c>
      <c r="K85" s="1" t="n">
        <v>68.84</v>
      </c>
      <c r="L85" s="1" t="n">
        <v>108.63</v>
      </c>
      <c r="M85" s="1" t="n">
        <v>92.19</v>
      </c>
      <c r="N85" s="1" t="n">
        <v>80.18</v>
      </c>
      <c r="O85" s="1" t="n">
        <v>112.89</v>
      </c>
      <c r="P85" s="1" t="n">
        <v>149.61</v>
      </c>
      <c r="Q85" s="1" t="n">
        <v>18.1</v>
      </c>
      <c r="R85" s="1" t="n">
        <v>82.34</v>
      </c>
      <c r="S85" s="4" t="n">
        <f aca="false">0.0781*R85+9.3993</f>
        <v>15.830054</v>
      </c>
      <c r="T85" s="4" t="n">
        <f aca="false">(S85-Q85)^2</f>
        <v>5.152654842916</v>
      </c>
      <c r="U85" s="4" t="n">
        <f aca="false">ABS(S85-Q85)</f>
        <v>2.269946</v>
      </c>
    </row>
    <row r="86" customFormat="false" ht="15" hidden="false" customHeight="false" outlineLevel="0" collapsed="false">
      <c r="A86" s="3" t="n">
        <v>109</v>
      </c>
      <c r="B86" s="1" t="n">
        <v>115.31</v>
      </c>
      <c r="C86" s="1" t="n">
        <v>150.19</v>
      </c>
      <c r="D86" s="1" t="n">
        <v>149.44</v>
      </c>
      <c r="E86" s="1" t="n">
        <v>73.26</v>
      </c>
      <c r="F86" s="1" t="n">
        <v>145.15</v>
      </c>
      <c r="G86" s="1" t="n">
        <v>83.71</v>
      </c>
      <c r="H86" s="1" t="n">
        <v>97.66</v>
      </c>
      <c r="I86" s="1" t="n">
        <v>90.32</v>
      </c>
      <c r="J86" s="1" t="n">
        <v>103.21</v>
      </c>
      <c r="K86" s="1" t="n">
        <v>143.47</v>
      </c>
      <c r="L86" s="1" t="n">
        <v>73.26</v>
      </c>
      <c r="M86" s="1" t="n">
        <v>119.56</v>
      </c>
      <c r="N86" s="1" t="n">
        <v>98.34</v>
      </c>
      <c r="O86" s="1" t="n">
        <v>107.75</v>
      </c>
      <c r="P86" s="1" t="n">
        <v>144.4</v>
      </c>
      <c r="Q86" s="1" t="n">
        <v>18.17</v>
      </c>
      <c r="R86" s="1" t="n">
        <v>112.84</v>
      </c>
      <c r="S86" s="4" t="n">
        <f aca="false">0.0781*R86+9.3993</f>
        <v>18.212104</v>
      </c>
      <c r="T86" s="4" t="n">
        <f aca="false">(S86-Q86)^2</f>
        <v>0.00177274681599986</v>
      </c>
      <c r="U86" s="4" t="n">
        <f aca="false">ABS(S86-Q86)</f>
        <v>0.0421039999999984</v>
      </c>
    </row>
    <row r="87" customFormat="false" ht="15" hidden="false" customHeight="false" outlineLevel="0" collapsed="false">
      <c r="A87" s="3" t="n">
        <v>106</v>
      </c>
      <c r="B87" s="1" t="n">
        <v>109.54</v>
      </c>
      <c r="C87" s="1" t="n">
        <v>113.98</v>
      </c>
      <c r="D87" s="1" t="n">
        <v>125.8</v>
      </c>
      <c r="E87" s="1" t="n">
        <v>132.58</v>
      </c>
      <c r="F87" s="1" t="n">
        <v>133.13</v>
      </c>
      <c r="G87" s="1" t="n">
        <v>110.12</v>
      </c>
      <c r="H87" s="1" t="n">
        <v>63.96</v>
      </c>
      <c r="I87" s="1" t="n">
        <v>91.51</v>
      </c>
      <c r="J87" s="1" t="n">
        <v>70.91</v>
      </c>
      <c r="K87" s="1" t="n">
        <v>128.14</v>
      </c>
      <c r="L87" s="1" t="n">
        <v>70.9</v>
      </c>
      <c r="M87" s="1" t="n">
        <v>119.46</v>
      </c>
      <c r="N87" s="1" t="n">
        <v>130.72</v>
      </c>
      <c r="O87" s="1" t="n">
        <v>104.03</v>
      </c>
      <c r="P87" s="1" t="n">
        <v>118.59</v>
      </c>
      <c r="Q87" s="1" t="n">
        <v>18.19</v>
      </c>
      <c r="R87" s="1" t="n">
        <v>108.22</v>
      </c>
      <c r="S87" s="4" t="n">
        <f aca="false">0.0781*R87+9.3993</f>
        <v>17.851282</v>
      </c>
      <c r="T87" s="4" t="n">
        <f aca="false">(S87-Q87)^2</f>
        <v>0.114729883524</v>
      </c>
      <c r="U87" s="4" t="n">
        <f aca="false">ABS(S87-Q87)</f>
        <v>0.338718</v>
      </c>
    </row>
    <row r="88" customFormat="false" ht="15" hidden="false" customHeight="false" outlineLevel="0" collapsed="false">
      <c r="A88" s="3" t="n">
        <v>110</v>
      </c>
      <c r="B88" s="1" t="n">
        <v>48.4</v>
      </c>
      <c r="C88" s="1" t="n">
        <v>106.64</v>
      </c>
      <c r="D88" s="1" t="n">
        <v>95.4</v>
      </c>
      <c r="E88" s="1" t="n">
        <v>115.82</v>
      </c>
      <c r="F88" s="1" t="n">
        <v>65.57</v>
      </c>
      <c r="G88" s="1" t="n">
        <v>74.49</v>
      </c>
      <c r="H88" s="1" t="n">
        <v>119.61</v>
      </c>
      <c r="I88" s="1" t="n">
        <v>137.57</v>
      </c>
      <c r="J88" s="1" t="n">
        <v>93.45</v>
      </c>
      <c r="K88" s="1" t="n">
        <v>61.5</v>
      </c>
      <c r="L88" s="1" t="n">
        <v>109.36</v>
      </c>
      <c r="M88" s="1" t="n">
        <v>80.27</v>
      </c>
      <c r="N88" s="1" t="n">
        <v>85.62</v>
      </c>
      <c r="O88" s="1" t="n">
        <v>75.33</v>
      </c>
      <c r="P88" s="1" t="n">
        <v>161.74</v>
      </c>
      <c r="Q88" s="1" t="n">
        <v>18.19</v>
      </c>
      <c r="R88" s="1" t="n">
        <v>98.74</v>
      </c>
      <c r="S88" s="4" t="n">
        <f aca="false">0.0781*R88+9.3993</f>
        <v>17.110894</v>
      </c>
      <c r="T88" s="4" t="n">
        <f aca="false">(S88-Q88)^2</f>
        <v>1.164469759236</v>
      </c>
      <c r="U88" s="4" t="n">
        <f aca="false">ABS(S88-Q88)</f>
        <v>1.079106</v>
      </c>
    </row>
    <row r="89" customFormat="false" ht="15" hidden="false" customHeight="false" outlineLevel="0" collapsed="false">
      <c r="A89" s="3" t="n">
        <v>75</v>
      </c>
      <c r="B89" s="1" t="n">
        <v>123.78</v>
      </c>
      <c r="C89" s="1" t="n">
        <v>80.26</v>
      </c>
      <c r="D89" s="1" t="n">
        <v>80.26</v>
      </c>
      <c r="E89" s="1" t="n">
        <v>72.07</v>
      </c>
      <c r="F89" s="1" t="n">
        <v>102.18</v>
      </c>
      <c r="G89" s="1" t="n">
        <v>110.08</v>
      </c>
      <c r="H89" s="1" t="n">
        <v>107.33</v>
      </c>
      <c r="I89" s="1" t="n">
        <v>115.28</v>
      </c>
      <c r="J89" s="1" t="n">
        <v>137.01</v>
      </c>
      <c r="K89" s="1" t="n">
        <v>115.37</v>
      </c>
      <c r="L89" s="1" t="n">
        <v>111.15</v>
      </c>
      <c r="M89" s="1" t="n">
        <v>112.98</v>
      </c>
      <c r="N89" s="1" t="n">
        <v>94.77</v>
      </c>
      <c r="O89" s="1" t="n">
        <v>85.29</v>
      </c>
      <c r="P89" s="1" t="n">
        <v>135.31</v>
      </c>
      <c r="Q89" s="1" t="n">
        <v>18.47</v>
      </c>
      <c r="R89" s="1" t="n">
        <v>105.54</v>
      </c>
      <c r="S89" s="4" t="n">
        <f aca="false">0.0781*R89+9.3993</f>
        <v>17.641974</v>
      </c>
      <c r="T89" s="4" t="n">
        <f aca="false">(S89-Q89)^2</f>
        <v>0.685627056675996</v>
      </c>
      <c r="U89" s="4" t="n">
        <f aca="false">ABS(S89-Q89)</f>
        <v>0.828025999999998</v>
      </c>
    </row>
    <row r="90" customFormat="false" ht="15" hidden="false" customHeight="false" outlineLevel="0" collapsed="false">
      <c r="A90" s="3" t="n">
        <v>80</v>
      </c>
      <c r="B90" s="1" t="n">
        <v>55.46</v>
      </c>
      <c r="C90" s="1" t="n">
        <v>80.93</v>
      </c>
      <c r="D90" s="1" t="n">
        <v>73.98</v>
      </c>
      <c r="E90" s="1" t="n">
        <v>65.56</v>
      </c>
      <c r="F90" s="1" t="n">
        <v>58.21</v>
      </c>
      <c r="G90" s="1" t="n">
        <v>105.94</v>
      </c>
      <c r="H90" s="1" t="n">
        <v>121.1</v>
      </c>
      <c r="I90" s="1" t="n">
        <v>97.98</v>
      </c>
      <c r="J90" s="1" t="n">
        <v>104.52</v>
      </c>
      <c r="K90" s="1" t="n">
        <v>60.98</v>
      </c>
      <c r="L90" s="1" t="n">
        <v>124.6</v>
      </c>
      <c r="M90" s="1" t="n">
        <v>61.79</v>
      </c>
      <c r="N90" s="1" t="n">
        <v>61.2</v>
      </c>
      <c r="O90" s="1" t="n">
        <v>63.01</v>
      </c>
      <c r="P90" s="1" t="n">
        <v>80.09</v>
      </c>
      <c r="Q90" s="1" t="n">
        <v>18.56</v>
      </c>
      <c r="R90" s="1" t="n">
        <v>81.02</v>
      </c>
      <c r="S90" s="4" t="n">
        <f aca="false">0.0781*R90+9.3993</f>
        <v>15.726962</v>
      </c>
      <c r="T90" s="4" t="n">
        <f aca="false">(S90-Q90)^2</f>
        <v>8.02610430944399</v>
      </c>
      <c r="U90" s="4" t="n">
        <f aca="false">ABS(S90-Q90)</f>
        <v>2.833038</v>
      </c>
    </row>
    <row r="91" customFormat="false" ht="15" hidden="false" customHeight="false" outlineLevel="0" collapsed="false">
      <c r="A91" s="3" t="n">
        <v>71</v>
      </c>
      <c r="B91" s="1" t="n">
        <v>33.89</v>
      </c>
      <c r="C91" s="1" t="n">
        <v>51.79</v>
      </c>
      <c r="D91" s="1" t="n">
        <v>37.85</v>
      </c>
      <c r="E91" s="1" t="n">
        <v>70.15</v>
      </c>
      <c r="F91" s="1" t="n">
        <v>102.38</v>
      </c>
      <c r="G91" s="1" t="n">
        <v>89.58</v>
      </c>
      <c r="H91" s="1" t="n">
        <v>99.32</v>
      </c>
      <c r="I91" s="1" t="n">
        <v>57.18</v>
      </c>
      <c r="J91" s="1" t="n">
        <v>106.15</v>
      </c>
      <c r="K91" s="1" t="n">
        <v>111.18</v>
      </c>
      <c r="L91" s="1" t="n">
        <v>121.46</v>
      </c>
      <c r="M91" s="1" t="n">
        <v>90.32</v>
      </c>
      <c r="N91" s="1" t="n">
        <v>93.18</v>
      </c>
      <c r="O91" s="1" t="n">
        <v>102.18</v>
      </c>
      <c r="P91" s="1" t="n">
        <v>100.03</v>
      </c>
      <c r="Q91" s="1" t="n">
        <v>18.62</v>
      </c>
      <c r="R91" s="1" t="n">
        <v>84.44</v>
      </c>
      <c r="S91" s="4" t="n">
        <f aca="false">0.0781*R91+9.3993</f>
        <v>15.994064</v>
      </c>
      <c r="T91" s="4" t="n">
        <f aca="false">(S91-Q91)^2</f>
        <v>6.89553987609601</v>
      </c>
      <c r="U91" s="4" t="n">
        <f aca="false">ABS(S91-Q91)</f>
        <v>2.625936</v>
      </c>
    </row>
    <row r="92" customFormat="false" ht="15" hidden="false" customHeight="false" outlineLevel="0" collapsed="false">
      <c r="A92" s="3" t="n">
        <v>40</v>
      </c>
      <c r="B92" s="1" t="n">
        <v>71.28</v>
      </c>
      <c r="C92" s="1" t="n">
        <v>128.46</v>
      </c>
      <c r="D92" s="1" t="n">
        <v>109.22</v>
      </c>
      <c r="E92" s="1" t="n">
        <v>116.74</v>
      </c>
      <c r="F92" s="1" t="n">
        <v>74.08</v>
      </c>
      <c r="G92" s="1" t="n">
        <v>53.6</v>
      </c>
      <c r="H92" s="1" t="n">
        <v>59.53</v>
      </c>
      <c r="I92" s="1" t="n">
        <v>43.23</v>
      </c>
      <c r="J92" s="1" t="n">
        <v>85.29</v>
      </c>
      <c r="K92" s="1" t="n">
        <v>87.02</v>
      </c>
      <c r="L92" s="1" t="n">
        <v>67.87</v>
      </c>
      <c r="M92" s="1" t="n">
        <v>79.02</v>
      </c>
      <c r="N92" s="1" t="n">
        <v>56.2</v>
      </c>
      <c r="O92" s="1" t="n">
        <v>87.12</v>
      </c>
      <c r="P92" s="1" t="n">
        <v>99.1</v>
      </c>
      <c r="Q92" s="1" t="n">
        <v>18.65</v>
      </c>
      <c r="R92" s="1" t="n">
        <v>81.18</v>
      </c>
      <c r="S92" s="4" t="n">
        <f aca="false">0.0781*R92+9.3993</f>
        <v>15.739458</v>
      </c>
      <c r="T92" s="4" t="n">
        <f aca="false">(S92-Q92)^2</f>
        <v>8.47125473376399</v>
      </c>
      <c r="U92" s="4" t="n">
        <f aca="false">ABS(S92-Q92)</f>
        <v>2.910542</v>
      </c>
    </row>
    <row r="93" customFormat="false" ht="15" hidden="false" customHeight="false" outlineLevel="0" collapsed="false">
      <c r="A93" s="3" t="n">
        <v>86</v>
      </c>
      <c r="B93" s="1" t="n">
        <v>59.47</v>
      </c>
      <c r="C93" s="1" t="n">
        <v>106.41</v>
      </c>
      <c r="D93" s="1" t="n">
        <v>59.75</v>
      </c>
      <c r="E93" s="1" t="n">
        <v>60.61</v>
      </c>
      <c r="F93" s="1" t="n">
        <v>60.9</v>
      </c>
      <c r="G93" s="1" t="n">
        <v>98.1</v>
      </c>
      <c r="H93" s="1" t="n">
        <v>74.11</v>
      </c>
      <c r="I93" s="1" t="n">
        <v>95.31</v>
      </c>
      <c r="J93" s="1" t="n">
        <v>127.82</v>
      </c>
      <c r="K93" s="1" t="n">
        <v>85.07</v>
      </c>
      <c r="L93" s="1" t="n">
        <v>108.51</v>
      </c>
      <c r="M93" s="1" t="n">
        <v>105.18</v>
      </c>
      <c r="N93" s="1" t="n">
        <v>133.42</v>
      </c>
      <c r="O93" s="1" t="n">
        <v>91.54</v>
      </c>
      <c r="P93" s="1" t="n">
        <v>87.47</v>
      </c>
      <c r="Q93" s="1" t="n">
        <v>18.68</v>
      </c>
      <c r="R93" s="1" t="n">
        <v>90.24</v>
      </c>
      <c r="S93" s="4" t="n">
        <f aca="false">0.0781*R93+9.3993</f>
        <v>16.447044</v>
      </c>
      <c r="T93" s="4" t="n">
        <f aca="false">(S93-Q93)^2</f>
        <v>4.98609249793601</v>
      </c>
      <c r="U93" s="4" t="n">
        <f aca="false">ABS(S93-Q93)</f>
        <v>2.232956</v>
      </c>
    </row>
    <row r="94" customFormat="false" ht="15" hidden="false" customHeight="false" outlineLevel="0" collapsed="false">
      <c r="A94" s="3" t="n">
        <v>93</v>
      </c>
      <c r="B94" s="1" t="n">
        <v>82.43</v>
      </c>
      <c r="C94" s="1" t="n">
        <v>61.36</v>
      </c>
      <c r="D94" s="1" t="n">
        <v>80.97</v>
      </c>
      <c r="E94" s="1" t="n">
        <v>77.53</v>
      </c>
      <c r="F94" s="1" t="n">
        <v>94.65</v>
      </c>
      <c r="G94" s="1" t="n">
        <v>69.78</v>
      </c>
      <c r="H94" s="1" t="n">
        <v>119.64</v>
      </c>
      <c r="I94" s="1" t="n">
        <v>108.49</v>
      </c>
      <c r="J94" s="1" t="n">
        <v>139.92</v>
      </c>
      <c r="K94" s="1" t="n">
        <v>117.07</v>
      </c>
      <c r="L94" s="1" t="n">
        <v>149.44</v>
      </c>
      <c r="M94" s="1" t="n">
        <v>140.62</v>
      </c>
      <c r="N94" s="1" t="n">
        <v>95.42</v>
      </c>
      <c r="O94" s="1" t="n">
        <v>70.44</v>
      </c>
      <c r="P94" s="1" t="n">
        <v>146.95</v>
      </c>
      <c r="Q94" s="1" t="n">
        <v>18.82</v>
      </c>
      <c r="R94" s="1" t="n">
        <v>103.65</v>
      </c>
      <c r="S94" s="4" t="n">
        <f aca="false">0.0781*R94+9.3993</f>
        <v>17.494365</v>
      </c>
      <c r="T94" s="4" t="n">
        <f aca="false">(S94-Q94)^2</f>
        <v>1.757308153225</v>
      </c>
      <c r="U94" s="4" t="n">
        <f aca="false">ABS(S94-Q94)</f>
        <v>1.325635</v>
      </c>
    </row>
    <row r="95" customFormat="false" ht="15" hidden="false" customHeight="false" outlineLevel="0" collapsed="false">
      <c r="A95" s="3" t="n">
        <v>56</v>
      </c>
      <c r="B95" s="1" t="n">
        <v>37.21</v>
      </c>
      <c r="C95" s="1" t="n">
        <v>43.14</v>
      </c>
      <c r="D95" s="1" t="n">
        <v>60.08</v>
      </c>
      <c r="E95" s="1" t="n">
        <v>35.6</v>
      </c>
      <c r="F95" s="1" t="n">
        <v>47.04</v>
      </c>
      <c r="G95" s="1" t="n">
        <v>127.63</v>
      </c>
      <c r="H95" s="1" t="n">
        <v>94.77</v>
      </c>
      <c r="I95" s="1" t="n">
        <v>133.47</v>
      </c>
      <c r="J95" s="1" t="n">
        <v>62.17</v>
      </c>
      <c r="K95" s="1" t="n">
        <v>54.3</v>
      </c>
      <c r="L95" s="1" t="n">
        <v>49.85</v>
      </c>
      <c r="M95" s="1" t="n">
        <v>57.31</v>
      </c>
      <c r="N95" s="1" t="n">
        <v>61.2</v>
      </c>
      <c r="O95" s="1" t="n">
        <v>153.38</v>
      </c>
      <c r="P95" s="1" t="n">
        <v>95.26</v>
      </c>
      <c r="Q95" s="1" t="n">
        <v>19</v>
      </c>
      <c r="R95" s="1" t="n">
        <v>74.16</v>
      </c>
      <c r="S95" s="4" t="n">
        <f aca="false">0.0781*R95+9.3993</f>
        <v>15.191196</v>
      </c>
      <c r="T95" s="4" t="n">
        <f aca="false">(S95-Q95)^2</f>
        <v>14.506987910416</v>
      </c>
      <c r="U95" s="4" t="n">
        <f aca="false">ABS(S95-Q95)</f>
        <v>3.808804</v>
      </c>
    </row>
    <row r="96" customFormat="false" ht="15" hidden="false" customHeight="false" outlineLevel="0" collapsed="false">
      <c r="A96" s="3" t="n">
        <v>88</v>
      </c>
      <c r="B96" s="1" t="n">
        <v>80.14</v>
      </c>
      <c r="C96" s="1" t="n">
        <v>117.74</v>
      </c>
      <c r="D96" s="1" t="n">
        <v>122.62</v>
      </c>
      <c r="E96" s="1" t="n">
        <v>106.02</v>
      </c>
      <c r="F96" s="1" t="n">
        <v>111.65</v>
      </c>
      <c r="G96" s="1" t="n">
        <v>122.51</v>
      </c>
      <c r="H96" s="1" t="n">
        <v>110.18</v>
      </c>
      <c r="I96" s="1" t="n">
        <v>86.92</v>
      </c>
      <c r="J96" s="1" t="n">
        <v>73.26</v>
      </c>
      <c r="K96" s="1" t="n">
        <v>147.62</v>
      </c>
      <c r="L96" s="1" t="n">
        <v>115.77</v>
      </c>
      <c r="M96" s="1" t="n">
        <v>69.79</v>
      </c>
      <c r="N96" s="1" t="n">
        <v>124.1</v>
      </c>
      <c r="O96" s="1" t="n">
        <v>150.18</v>
      </c>
      <c r="P96" s="1" t="n">
        <v>101.94</v>
      </c>
      <c r="Q96" s="1" t="n">
        <v>19</v>
      </c>
      <c r="R96" s="1" t="n">
        <v>109.36</v>
      </c>
      <c r="S96" s="4" t="n">
        <f aca="false">0.0781*R96+9.3993</f>
        <v>17.940316</v>
      </c>
      <c r="T96" s="4" t="n">
        <f aca="false">(S96-Q96)^2</f>
        <v>1.12293017985599</v>
      </c>
      <c r="U96" s="4" t="n">
        <f aca="false">ABS(S96-Q96)</f>
        <v>1.059684</v>
      </c>
    </row>
    <row r="97" customFormat="false" ht="15" hidden="false" customHeight="false" outlineLevel="0" collapsed="false">
      <c r="A97" s="3" t="n">
        <v>94</v>
      </c>
      <c r="B97" s="1" t="n">
        <v>82.54</v>
      </c>
      <c r="C97" s="1" t="n">
        <v>93.62</v>
      </c>
      <c r="D97" s="1" t="n">
        <v>102.88</v>
      </c>
      <c r="E97" s="1" t="n">
        <v>97.6</v>
      </c>
      <c r="F97" s="1" t="n">
        <v>78.34</v>
      </c>
      <c r="G97" s="1" t="n">
        <v>111.17</v>
      </c>
      <c r="H97" s="1" t="n">
        <v>114.36</v>
      </c>
      <c r="I97" s="1" t="n">
        <v>105.1</v>
      </c>
      <c r="J97" s="1" t="n">
        <v>83.93</v>
      </c>
      <c r="K97" s="1" t="n">
        <v>89.74</v>
      </c>
      <c r="L97" s="1" t="n">
        <v>118.33</v>
      </c>
      <c r="M97" s="1" t="n">
        <v>120.3</v>
      </c>
      <c r="N97" s="1" t="n">
        <v>137.17</v>
      </c>
      <c r="O97" s="1" t="n">
        <v>121.67</v>
      </c>
      <c r="P97" s="1" t="n">
        <v>99.72</v>
      </c>
      <c r="Q97" s="1" t="n">
        <v>19.34</v>
      </c>
      <c r="R97" s="1" t="n">
        <v>103.76</v>
      </c>
      <c r="S97" s="4" t="n">
        <f aca="false">0.0781*R97+9.3993</f>
        <v>17.502956</v>
      </c>
      <c r="T97" s="4" t="n">
        <f aca="false">(S97-Q97)^2</f>
        <v>3.374730657936</v>
      </c>
      <c r="U97" s="4" t="n">
        <f aca="false">ABS(S97-Q97)</f>
        <v>1.837044</v>
      </c>
    </row>
    <row r="98" customFormat="false" ht="15" hidden="false" customHeight="false" outlineLevel="0" collapsed="false">
      <c r="A98" s="3" t="n">
        <v>78</v>
      </c>
      <c r="B98" s="1" t="n">
        <v>61.29</v>
      </c>
      <c r="C98" s="1" t="n">
        <v>94.23</v>
      </c>
      <c r="D98" s="1" t="n">
        <v>73.88</v>
      </c>
      <c r="E98" s="1" t="n">
        <v>64.26</v>
      </c>
      <c r="F98" s="1" t="n">
        <v>111.66</v>
      </c>
      <c r="G98" s="1" t="n">
        <v>64.91</v>
      </c>
      <c r="H98" s="1" t="n">
        <v>157.45</v>
      </c>
      <c r="I98" s="1" t="n">
        <v>131.59</v>
      </c>
      <c r="J98" s="1" t="n">
        <v>104.22</v>
      </c>
      <c r="K98" s="1" t="n">
        <v>65.57</v>
      </c>
      <c r="L98" s="1" t="n">
        <v>72.85</v>
      </c>
      <c r="M98" s="1" t="n">
        <v>176.15</v>
      </c>
      <c r="N98" s="1" t="n">
        <v>88.59</v>
      </c>
      <c r="O98" s="1" t="n">
        <v>102.18</v>
      </c>
      <c r="P98" s="1" t="n">
        <v>119.92</v>
      </c>
      <c r="Q98" s="1" t="n">
        <v>19.38</v>
      </c>
      <c r="R98" s="1" t="n">
        <v>99.25</v>
      </c>
      <c r="S98" s="4" t="n">
        <f aca="false">0.0781*R98+9.3993</f>
        <v>17.150725</v>
      </c>
      <c r="T98" s="4" t="n">
        <f aca="false">(S98-Q98)^2</f>
        <v>4.96966702562499</v>
      </c>
      <c r="U98" s="4" t="n">
        <f aca="false">ABS(S98-Q98)</f>
        <v>2.229275</v>
      </c>
    </row>
    <row r="99" customFormat="false" ht="15" hidden="false" customHeight="false" outlineLevel="0" collapsed="false">
      <c r="A99" s="3" t="n">
        <v>105</v>
      </c>
      <c r="B99" s="1" t="n">
        <v>134.08</v>
      </c>
      <c r="C99" s="1" t="n">
        <v>105.68</v>
      </c>
      <c r="D99" s="1" t="n">
        <v>141.57</v>
      </c>
      <c r="E99" s="1" t="n">
        <v>105.86</v>
      </c>
      <c r="F99" s="1" t="n">
        <v>109.66</v>
      </c>
      <c r="G99" s="1" t="n">
        <v>115.46</v>
      </c>
      <c r="H99" s="1" t="n">
        <v>124.39</v>
      </c>
      <c r="I99" s="1" t="n">
        <v>175.62</v>
      </c>
      <c r="J99" s="1" t="n">
        <v>93.3</v>
      </c>
      <c r="K99" s="1" t="n">
        <v>79.46</v>
      </c>
      <c r="L99" s="1" t="n">
        <v>97.93</v>
      </c>
      <c r="M99" s="1" t="n">
        <v>95.92</v>
      </c>
      <c r="N99" s="1" t="n">
        <v>110.95</v>
      </c>
      <c r="O99" s="1" t="n">
        <v>127.32</v>
      </c>
      <c r="P99" s="1" t="n">
        <v>132.21</v>
      </c>
      <c r="Q99" s="1" t="n">
        <v>19.44</v>
      </c>
      <c r="R99" s="1" t="n">
        <v>116.63</v>
      </c>
      <c r="S99" s="4" t="n">
        <f aca="false">0.0781*R99+9.3993</f>
        <v>18.508103</v>
      </c>
      <c r="T99" s="4" t="n">
        <f aca="false">(S99-Q99)^2</f>
        <v>0.868432018609005</v>
      </c>
      <c r="U99" s="4" t="n">
        <f aca="false">ABS(S99-Q99)</f>
        <v>0.931897000000003</v>
      </c>
    </row>
    <row r="100" customFormat="false" ht="15" hidden="false" customHeight="false" outlineLevel="0" collapsed="false">
      <c r="A100" s="3" t="n">
        <v>84</v>
      </c>
      <c r="B100" s="1" t="n">
        <v>97.34</v>
      </c>
      <c r="C100" s="1" t="n">
        <v>62.1</v>
      </c>
      <c r="D100" s="1" t="n">
        <v>75.33</v>
      </c>
      <c r="E100" s="1" t="n">
        <v>81.74</v>
      </c>
      <c r="F100" s="1" t="n">
        <v>105.13</v>
      </c>
      <c r="G100" s="1" t="n">
        <v>130.8</v>
      </c>
      <c r="H100" s="1" t="n">
        <v>66.92</v>
      </c>
      <c r="I100" s="1" t="n">
        <v>95.65</v>
      </c>
      <c r="J100" s="1" t="n">
        <v>166.19</v>
      </c>
      <c r="K100" s="1" t="n">
        <v>138.67</v>
      </c>
      <c r="L100" s="1" t="n">
        <v>111.87</v>
      </c>
      <c r="M100" s="1" t="n">
        <v>136.03</v>
      </c>
      <c r="N100" s="1" t="n">
        <v>111.45</v>
      </c>
      <c r="O100" s="1" t="n">
        <v>158.09</v>
      </c>
      <c r="P100" s="1" t="n">
        <v>71.29</v>
      </c>
      <c r="Q100" s="1" t="n">
        <v>19.68</v>
      </c>
      <c r="R100" s="1" t="n">
        <v>107.24</v>
      </c>
      <c r="S100" s="4" t="n">
        <f aca="false">0.0781*R100+9.3993</f>
        <v>17.774744</v>
      </c>
      <c r="T100" s="4" t="n">
        <f aca="false">(S100-Q100)^2</f>
        <v>3.63000042553601</v>
      </c>
      <c r="U100" s="4" t="n">
        <f aca="false">ABS(S100-Q100)</f>
        <v>1.905256</v>
      </c>
    </row>
    <row r="101" customFormat="false" ht="15" hidden="false" customHeight="false" outlineLevel="0" collapsed="false">
      <c r="A101" s="3" t="n">
        <v>108</v>
      </c>
      <c r="B101" s="1" t="n">
        <v>84.2</v>
      </c>
      <c r="C101" s="1" t="n">
        <v>71.29</v>
      </c>
      <c r="D101" s="1" t="n">
        <v>70.53</v>
      </c>
      <c r="E101" s="1" t="n">
        <v>116.13</v>
      </c>
      <c r="F101" s="1" t="n">
        <v>108.46</v>
      </c>
      <c r="G101" s="1" t="n">
        <v>99.27</v>
      </c>
      <c r="H101" s="1" t="n">
        <v>74.49</v>
      </c>
      <c r="I101" s="1" t="n">
        <v>96.4</v>
      </c>
      <c r="J101" s="1" t="n">
        <v>89.75</v>
      </c>
      <c r="K101" s="1" t="n">
        <v>72.75</v>
      </c>
      <c r="L101" s="1" t="n">
        <v>136.51</v>
      </c>
      <c r="M101" s="1" t="n">
        <v>70.53</v>
      </c>
      <c r="N101" s="1" t="n">
        <v>183.05</v>
      </c>
      <c r="O101" s="1" t="n">
        <v>81.73</v>
      </c>
      <c r="P101" s="1" t="n">
        <v>89.37</v>
      </c>
      <c r="Q101" s="1" t="n">
        <v>19.69</v>
      </c>
      <c r="R101" s="1" t="n">
        <v>96.3</v>
      </c>
      <c r="S101" s="4" t="n">
        <f aca="false">0.0781*R101+9.3993</f>
        <v>16.92033</v>
      </c>
      <c r="T101" s="4" t="n">
        <f aca="false">(S101-Q101)^2</f>
        <v>7.67107190890001</v>
      </c>
      <c r="U101" s="4" t="n">
        <f aca="false">ABS(S101-Q101)</f>
        <v>2.76967</v>
      </c>
    </row>
    <row r="102" customFormat="false" ht="15" hidden="false" customHeight="false" outlineLevel="0" collapsed="false">
      <c r="A102" s="3" t="n">
        <v>100</v>
      </c>
      <c r="B102" s="1" t="n">
        <v>69.5</v>
      </c>
      <c r="C102" s="1" t="n">
        <v>113.55</v>
      </c>
      <c r="D102" s="1" t="n">
        <v>71.67</v>
      </c>
      <c r="E102" s="1" t="n">
        <v>92.91</v>
      </c>
      <c r="F102" s="1" t="n">
        <v>78.8</v>
      </c>
      <c r="G102" s="1" t="n">
        <v>68.7</v>
      </c>
      <c r="H102" s="1" t="n">
        <v>65.93</v>
      </c>
      <c r="I102" s="1" t="n">
        <v>165.97</v>
      </c>
      <c r="J102" s="1" t="n">
        <v>64.12</v>
      </c>
      <c r="K102" s="1" t="n">
        <v>72.87</v>
      </c>
      <c r="L102" s="1" t="n">
        <v>197.39</v>
      </c>
      <c r="M102" s="1" t="n">
        <v>175.98</v>
      </c>
      <c r="N102" s="1" t="n">
        <v>141.83</v>
      </c>
      <c r="O102" s="1" t="n">
        <v>123.35</v>
      </c>
      <c r="P102" s="1" t="n">
        <v>154.12</v>
      </c>
      <c r="Q102" s="1" t="n">
        <v>19.81</v>
      </c>
      <c r="R102" s="1" t="n">
        <v>110.45</v>
      </c>
      <c r="S102" s="4" t="n">
        <f aca="false">0.0781*R102+9.3993</f>
        <v>18.025445</v>
      </c>
      <c r="T102" s="4" t="n">
        <f aca="false">(S102-Q102)^2</f>
        <v>3.18463654802499</v>
      </c>
      <c r="U102" s="4" t="n">
        <f aca="false">ABS(S102-Q102)</f>
        <v>1.784555</v>
      </c>
    </row>
    <row r="103" customFormat="false" ht="15" hidden="false" customHeight="false" outlineLevel="0" collapsed="false">
      <c r="A103" s="3" t="n">
        <v>72</v>
      </c>
      <c r="B103" s="1" t="n">
        <v>71.51</v>
      </c>
      <c r="C103" s="1" t="n">
        <v>108.51</v>
      </c>
      <c r="D103" s="1" t="n">
        <v>89.83</v>
      </c>
      <c r="E103" s="1" t="n">
        <v>60.81</v>
      </c>
      <c r="F103" s="1" t="n">
        <v>58.59</v>
      </c>
      <c r="G103" s="1" t="n">
        <v>82.65</v>
      </c>
      <c r="H103" s="1" t="n">
        <v>98.2</v>
      </c>
      <c r="I103" s="1" t="n">
        <v>105.48</v>
      </c>
      <c r="J103" s="1" t="n">
        <v>89.17</v>
      </c>
      <c r="K103" s="1" t="n">
        <v>67.96</v>
      </c>
      <c r="L103" s="1" t="n">
        <v>119.82</v>
      </c>
      <c r="M103" s="1" t="n">
        <v>95.07</v>
      </c>
      <c r="N103" s="1" t="n">
        <v>105.74</v>
      </c>
      <c r="O103" s="1" t="n">
        <v>136.85</v>
      </c>
      <c r="P103" s="1" t="n">
        <v>142.98</v>
      </c>
      <c r="Q103" s="1" t="n">
        <v>20.01</v>
      </c>
      <c r="R103" s="1" t="n">
        <v>95.54</v>
      </c>
      <c r="S103" s="4" t="n">
        <f aca="false">0.0781*R103+9.3993</f>
        <v>16.860974</v>
      </c>
      <c r="T103" s="4" t="n">
        <f aca="false">(S103-Q103)^2</f>
        <v>9.91636474867602</v>
      </c>
      <c r="U103" s="4" t="n">
        <f aca="false">ABS(S103-Q103)</f>
        <v>3.149026</v>
      </c>
    </row>
    <row r="104" customFormat="false" ht="15" hidden="false" customHeight="false" outlineLevel="0" collapsed="false">
      <c r="A104" s="3" t="n">
        <v>79</v>
      </c>
      <c r="B104" s="1" t="n">
        <v>89.79</v>
      </c>
      <c r="C104" s="1" t="n">
        <v>115.66</v>
      </c>
      <c r="D104" s="1" t="n">
        <v>79.16</v>
      </c>
      <c r="E104" s="1" t="n">
        <v>139.84</v>
      </c>
      <c r="F104" s="1" t="n">
        <v>89.74</v>
      </c>
      <c r="G104" s="1" t="n">
        <v>121.02</v>
      </c>
      <c r="H104" s="1" t="n">
        <v>73.26</v>
      </c>
      <c r="I104" s="1" t="n">
        <v>93.36</v>
      </c>
      <c r="J104" s="1" t="n">
        <v>103.68</v>
      </c>
      <c r="K104" s="1" t="n">
        <v>105.11</v>
      </c>
      <c r="L104" s="1" t="n">
        <v>114.58</v>
      </c>
      <c r="M104" s="1" t="n">
        <v>117.21</v>
      </c>
      <c r="N104" s="1" t="n">
        <v>128.85</v>
      </c>
      <c r="O104" s="1" t="n">
        <v>116.57</v>
      </c>
      <c r="P104" s="1" t="n">
        <v>81.73</v>
      </c>
      <c r="Q104" s="1" t="n">
        <v>20.29</v>
      </c>
      <c r="R104" s="1" t="n">
        <v>104.64</v>
      </c>
      <c r="S104" s="4" t="n">
        <f aca="false">0.0781*R104+9.3993</f>
        <v>17.571684</v>
      </c>
      <c r="T104" s="4" t="n">
        <f aca="false">(S104-Q104)^2</f>
        <v>7.38924187585599</v>
      </c>
      <c r="U104" s="4" t="n">
        <f aca="false">ABS(S104-Q104)</f>
        <v>2.718316</v>
      </c>
    </row>
    <row r="105" customFormat="false" ht="15" hidden="false" customHeight="false" outlineLevel="0" collapsed="false">
      <c r="A105" s="3" t="n">
        <v>48</v>
      </c>
      <c r="B105" s="1" t="n">
        <v>45.87</v>
      </c>
      <c r="C105" s="1" t="n">
        <v>31.85</v>
      </c>
      <c r="D105" s="1" t="n">
        <v>44.81</v>
      </c>
      <c r="E105" s="1" t="n">
        <v>74.7</v>
      </c>
      <c r="F105" s="1" t="n">
        <v>77.09</v>
      </c>
      <c r="G105" s="1" t="n">
        <v>46.58</v>
      </c>
      <c r="H105" s="1" t="n">
        <v>62.86</v>
      </c>
      <c r="I105" s="1" t="n">
        <v>72.72</v>
      </c>
      <c r="J105" s="1" t="n">
        <v>54.89</v>
      </c>
      <c r="K105" s="1" t="n">
        <v>47.67</v>
      </c>
      <c r="L105" s="1" t="n">
        <v>61.14</v>
      </c>
      <c r="M105" s="1" t="n">
        <v>83.11</v>
      </c>
      <c r="N105" s="1" t="n">
        <v>100.18</v>
      </c>
      <c r="O105" s="1" t="n">
        <v>113.02</v>
      </c>
      <c r="P105" s="1" t="n">
        <v>78.87</v>
      </c>
      <c r="Q105" s="1" t="n">
        <v>20.58</v>
      </c>
      <c r="R105" s="1" t="n">
        <v>66.36</v>
      </c>
      <c r="S105" s="4" t="n">
        <f aca="false">0.0781*R105+9.3993</f>
        <v>14.582016</v>
      </c>
      <c r="T105" s="4" t="n">
        <f aca="false">(S105-Q105)^2</f>
        <v>35.975812064256</v>
      </c>
      <c r="U105" s="4" t="n">
        <f aca="false">ABS(S105-Q105)</f>
        <v>5.997984</v>
      </c>
    </row>
    <row r="106" customFormat="false" ht="15" hidden="false" customHeight="false" outlineLevel="0" collapsed="false">
      <c r="A106" s="3" t="n">
        <v>65</v>
      </c>
      <c r="B106" s="1" t="n">
        <v>67.89</v>
      </c>
      <c r="C106" s="1" t="n">
        <v>63.32</v>
      </c>
      <c r="D106" s="1" t="n">
        <v>95.1</v>
      </c>
      <c r="E106" s="1" t="n">
        <v>107.61</v>
      </c>
      <c r="F106" s="1" t="n">
        <v>88.56</v>
      </c>
      <c r="G106" s="1" t="n">
        <v>111.22</v>
      </c>
      <c r="H106" s="1" t="n">
        <v>123.12</v>
      </c>
      <c r="I106" s="1" t="n">
        <v>159.78</v>
      </c>
      <c r="J106" s="1" t="n">
        <v>151.86</v>
      </c>
      <c r="K106" s="1" t="n">
        <v>108.97</v>
      </c>
      <c r="L106" s="1" t="n">
        <v>56.52</v>
      </c>
      <c r="M106" s="1" t="n">
        <v>63.32</v>
      </c>
      <c r="N106" s="1" t="n">
        <v>129.83</v>
      </c>
      <c r="O106" s="1" t="n">
        <v>114.5</v>
      </c>
      <c r="P106" s="1" t="n">
        <v>121.75</v>
      </c>
      <c r="Q106" s="1" t="n">
        <v>20.63</v>
      </c>
      <c r="R106" s="1" t="n">
        <v>104.22</v>
      </c>
      <c r="S106" s="4" t="n">
        <f aca="false">0.0781*R106+9.3993</f>
        <v>17.538882</v>
      </c>
      <c r="T106" s="4" t="n">
        <f aca="false">(S106-Q106)^2</f>
        <v>9.55501048992399</v>
      </c>
      <c r="U106" s="4" t="n">
        <f aca="false">ABS(S106-Q106)</f>
        <v>3.091118</v>
      </c>
    </row>
    <row r="107" customFormat="false" ht="15" hidden="false" customHeight="false" outlineLevel="0" collapsed="false">
      <c r="A107" s="3" t="n">
        <v>67</v>
      </c>
      <c r="B107" s="1" t="n">
        <v>93.18</v>
      </c>
      <c r="C107" s="1" t="n">
        <v>140.31</v>
      </c>
      <c r="D107" s="1" t="n">
        <v>133.83</v>
      </c>
      <c r="E107" s="1" t="n">
        <v>152.4</v>
      </c>
      <c r="F107" s="1" t="n">
        <v>117.27</v>
      </c>
      <c r="G107" s="1" t="n">
        <v>77.97</v>
      </c>
      <c r="H107" s="1" t="n">
        <v>153.09</v>
      </c>
      <c r="I107" s="1" t="n">
        <v>104.24</v>
      </c>
      <c r="J107" s="1" t="n">
        <v>99.95</v>
      </c>
      <c r="K107" s="1" t="n">
        <v>94.56</v>
      </c>
      <c r="L107" s="1" t="n">
        <v>93.29</v>
      </c>
      <c r="M107" s="1" t="n">
        <v>85.84</v>
      </c>
      <c r="N107" s="1" t="n">
        <v>83.22</v>
      </c>
      <c r="O107" s="1" t="n">
        <v>78.01</v>
      </c>
      <c r="P107" s="1" t="n">
        <v>77.51</v>
      </c>
      <c r="Q107" s="1" t="n">
        <v>20.64</v>
      </c>
      <c r="R107" s="1" t="n">
        <v>105.64</v>
      </c>
      <c r="S107" s="4" t="n">
        <f aca="false">0.0781*R107+9.3993</f>
        <v>17.649784</v>
      </c>
      <c r="T107" s="4" t="n">
        <f aca="false">(S107-Q107)^2</f>
        <v>8.941391726656</v>
      </c>
      <c r="U107" s="4" t="n">
        <f aca="false">ABS(S107-Q107)</f>
        <v>2.990216</v>
      </c>
    </row>
    <row r="108" customFormat="false" ht="15" hidden="false" customHeight="false" outlineLevel="0" collapsed="false">
      <c r="A108" s="3" t="n">
        <v>68</v>
      </c>
      <c r="B108" s="1" t="n">
        <v>77.69</v>
      </c>
      <c r="C108" s="1" t="n">
        <v>63.95</v>
      </c>
      <c r="D108" s="1" t="n">
        <v>61.49</v>
      </c>
      <c r="E108" s="1" t="n">
        <v>82.72</v>
      </c>
      <c r="F108" s="1" t="n">
        <v>139.61</v>
      </c>
      <c r="G108" s="1" t="n">
        <v>121.78</v>
      </c>
      <c r="H108" s="1" t="n">
        <v>98.42</v>
      </c>
      <c r="I108" s="1" t="n">
        <v>169.03</v>
      </c>
      <c r="J108" s="1" t="n">
        <v>137.39</v>
      </c>
      <c r="K108" s="1" t="n">
        <v>62.69</v>
      </c>
      <c r="L108" s="1" t="n">
        <v>105.03</v>
      </c>
      <c r="M108" s="1" t="n">
        <v>104.53</v>
      </c>
      <c r="N108" s="1" t="n">
        <v>114.39</v>
      </c>
      <c r="O108" s="1" t="n">
        <v>81.14</v>
      </c>
      <c r="P108" s="1" t="n">
        <v>169.51</v>
      </c>
      <c r="Q108" s="1" t="n">
        <v>20.69</v>
      </c>
      <c r="R108" s="1" t="n">
        <v>105.96</v>
      </c>
      <c r="S108" s="4" t="n">
        <f aca="false">0.0781*R108+9.3993</f>
        <v>17.674776</v>
      </c>
      <c r="T108" s="4" t="n">
        <f aca="false">(S108-Q108)^2</f>
        <v>9.091575770176</v>
      </c>
      <c r="U108" s="4" t="n">
        <f aca="false">ABS(S108-Q108)</f>
        <v>3.015224</v>
      </c>
    </row>
    <row r="109" customFormat="false" ht="15" hidden="false" customHeight="false" outlineLevel="0" collapsed="false">
      <c r="A109" s="3" t="n">
        <v>63</v>
      </c>
      <c r="B109" s="1" t="n">
        <v>50.88</v>
      </c>
      <c r="C109" s="1" t="n">
        <v>101.8</v>
      </c>
      <c r="D109" s="1" t="n">
        <v>59.19</v>
      </c>
      <c r="E109" s="1" t="n">
        <v>90.43</v>
      </c>
      <c r="F109" s="1" t="n">
        <v>120.18</v>
      </c>
      <c r="G109" s="1" t="n">
        <v>85.62</v>
      </c>
      <c r="H109" s="1" t="n">
        <v>132.67</v>
      </c>
      <c r="I109" s="1" t="n">
        <v>100.71</v>
      </c>
      <c r="J109" s="1" t="n">
        <v>107.55</v>
      </c>
      <c r="K109" s="1" t="n">
        <v>63.63</v>
      </c>
      <c r="L109" s="1" t="n">
        <v>107.94</v>
      </c>
      <c r="M109" s="1" t="n">
        <v>79.23</v>
      </c>
      <c r="N109" s="1" t="n">
        <v>122.06</v>
      </c>
      <c r="O109" s="1" t="n">
        <v>85.82</v>
      </c>
      <c r="P109" s="1" t="n">
        <v>77.48</v>
      </c>
      <c r="Q109" s="1" t="n">
        <v>21.24</v>
      </c>
      <c r="R109" s="1" t="n">
        <v>92.35</v>
      </c>
      <c r="S109" s="4" t="n">
        <f aca="false">0.0781*R109+9.3993</f>
        <v>16.611835</v>
      </c>
      <c r="T109" s="4" t="n">
        <f aca="false">(S109-Q109)^2</f>
        <v>21.419911267225</v>
      </c>
      <c r="U109" s="4" t="n">
        <f aca="false">ABS(S109-Q109)</f>
        <v>4.628165</v>
      </c>
    </row>
    <row r="110" customFormat="false" ht="15" hidden="false" customHeight="false" outlineLevel="0" collapsed="false">
      <c r="A110" s="3" t="n">
        <v>66</v>
      </c>
      <c r="B110" s="1" t="n">
        <v>57.22</v>
      </c>
      <c r="C110" s="1" t="n">
        <v>90.81</v>
      </c>
      <c r="D110" s="1" t="n">
        <v>94.54</v>
      </c>
      <c r="E110" s="1" t="n">
        <v>97.85</v>
      </c>
      <c r="F110" s="1" t="n">
        <v>149.77</v>
      </c>
      <c r="G110" s="1" t="n">
        <v>142.7</v>
      </c>
      <c r="H110" s="1" t="n">
        <v>125.2</v>
      </c>
      <c r="I110" s="1" t="n">
        <v>150.91</v>
      </c>
      <c r="J110" s="1" t="n">
        <v>95.93</v>
      </c>
      <c r="K110" s="1" t="n">
        <v>117.92</v>
      </c>
      <c r="L110" s="1" t="n">
        <v>62.71</v>
      </c>
      <c r="M110" s="1" t="n">
        <v>76.19</v>
      </c>
      <c r="N110" s="1" t="n">
        <v>108.39</v>
      </c>
      <c r="O110" s="1" t="n">
        <v>61.8</v>
      </c>
      <c r="P110" s="1" t="n">
        <v>171.73</v>
      </c>
      <c r="Q110" s="1" t="n">
        <v>22.13</v>
      </c>
      <c r="R110" s="1" t="n">
        <v>106.91</v>
      </c>
      <c r="S110" s="4" t="n">
        <f aca="false">0.0781*R110+9.3993</f>
        <v>17.748971</v>
      </c>
      <c r="T110" s="4" t="n">
        <f aca="false">(S110-Q110)^2</f>
        <v>19.193415098841</v>
      </c>
      <c r="U110" s="4" t="n">
        <f aca="false">ABS(S110-Q110)</f>
        <v>4.381029</v>
      </c>
    </row>
    <row r="111" customFormat="false" ht="15" hidden="false" customHeight="false" outlineLevel="0" collapsed="false">
      <c r="A111" s="3" t="n">
        <v>69</v>
      </c>
      <c r="B111" s="1" t="n">
        <v>44.88</v>
      </c>
      <c r="C111" s="1" t="n">
        <v>76.42</v>
      </c>
      <c r="D111" s="1" t="n">
        <v>63.62</v>
      </c>
      <c r="E111" s="1" t="n">
        <v>110.81</v>
      </c>
      <c r="F111" s="1" t="n">
        <v>72.86</v>
      </c>
      <c r="G111" s="1" t="n">
        <v>61.49</v>
      </c>
      <c r="H111" s="1" t="n">
        <v>91.89</v>
      </c>
      <c r="I111" s="1" t="n">
        <v>127.31</v>
      </c>
      <c r="J111" s="1" t="n">
        <v>98.02</v>
      </c>
      <c r="K111" s="1" t="n">
        <v>65.91</v>
      </c>
      <c r="L111" s="1" t="n">
        <v>150.62</v>
      </c>
      <c r="M111" s="1" t="n">
        <v>82.14</v>
      </c>
      <c r="N111" s="1" t="n">
        <v>74.08</v>
      </c>
      <c r="O111" s="1" t="n">
        <v>90.34</v>
      </c>
      <c r="P111" s="1" t="n">
        <v>112.6</v>
      </c>
      <c r="Q111" s="1" t="n">
        <v>24.85</v>
      </c>
      <c r="R111" s="1" t="n">
        <v>88.2</v>
      </c>
      <c r="S111" s="4" t="n">
        <f aca="false">0.0781*R111+9.3993</f>
        <v>16.28772</v>
      </c>
      <c r="T111" s="4" t="n">
        <f aca="false">(S111-Q111)^2</f>
        <v>73.3126387984</v>
      </c>
      <c r="U111" s="4" t="n">
        <f aca="false">ABS(S111-Q111)</f>
        <v>8.56228</v>
      </c>
    </row>
    <row r="112" customFormat="false" ht="15" hidden="false" customHeight="false" outlineLevel="0" collapsed="false">
      <c r="S112" s="3" t="s">
        <v>20</v>
      </c>
      <c r="T112" s="4" t="n">
        <f aca="false">(SQRT(SUM(T2:T111)/110)/(SUM(Q2:Q111)/110))*100</f>
        <v>15.6952912650097</v>
      </c>
    </row>
    <row r="113" customFormat="false" ht="15" hidden="false" customHeight="false" outlineLevel="0" collapsed="false">
      <c r="T113" s="3" t="s">
        <v>21</v>
      </c>
      <c r="U113" s="4" t="n">
        <f aca="false">(SUM(U2:U111)/SUM(Q2:Q111))*100</f>
        <v>12.2739113149847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134"/>
  <sheetViews>
    <sheetView showFormulas="false" showGridLines="true" showRowColHeaders="true" showZeros="true" rightToLeft="false" tabSelected="false" showOutlineSymbols="true" defaultGridColor="true" view="normal" topLeftCell="D99" colorId="64" zoomScale="100" zoomScaleNormal="100" zoomScalePageLayoutView="100" workbookViewId="0">
      <selection pane="topLeft" activeCell="W1" activeCellId="0" sqref="W1"/>
    </sheetView>
  </sheetViews>
  <sheetFormatPr defaultColWidth="10.75390625" defaultRowHeight="15" zeroHeight="false" outlineLevelRow="0" outlineLevelCol="0"/>
  <cols>
    <col collapsed="false" customWidth="true" hidden="false" outlineLevel="0" max="17" min="2" style="1" width="11.43"/>
    <col collapsed="false" customWidth="true" hidden="false" outlineLevel="0" max="18" min="18" style="1" width="14"/>
  </cols>
  <sheetData>
    <row r="1" customFormat="false" ht="1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5" t="s">
        <v>22</v>
      </c>
      <c r="T1" s="5" t="s">
        <v>15</v>
      </c>
      <c r="U1" s="5" t="s">
        <v>23</v>
      </c>
      <c r="V1" s="5" t="s">
        <v>24</v>
      </c>
      <c r="W1" s="2" t="s">
        <v>17</v>
      </c>
      <c r="X1" s="3" t="s">
        <v>18</v>
      </c>
      <c r="Y1" s="2" t="s">
        <v>19</v>
      </c>
    </row>
    <row r="2" customFormat="false" ht="15" hidden="false" customHeight="false" outlineLevel="0" collapsed="false">
      <c r="A2" s="3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P2" s="1" t="n">
        <v>55.58</v>
      </c>
      <c r="Q2" s="1" t="n">
        <v>51.13</v>
      </c>
      <c r="R2" s="1" t="n">
        <v>10.59</v>
      </c>
    </row>
    <row r="3" customFormat="false" ht="15" hidden="false" customHeight="false" outlineLevel="0" collapsed="false">
      <c r="A3" s="3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1" t="n">
        <v>48.67</v>
      </c>
      <c r="R3" s="1" t="n">
        <v>11.1</v>
      </c>
    </row>
    <row r="4" customFormat="false" ht="15" hidden="false" customHeight="false" outlineLevel="0" collapsed="false">
      <c r="A4" s="3" t="n">
        <v>32</v>
      </c>
      <c r="B4" s="1" t="n">
        <v>57.59</v>
      </c>
      <c r="C4" s="1" t="n">
        <v>111.06</v>
      </c>
      <c r="D4" s="1" t="n">
        <v>65.56</v>
      </c>
      <c r="E4" s="1" t="n">
        <v>89.73</v>
      </c>
      <c r="F4" s="1" t="n">
        <v>107.82</v>
      </c>
      <c r="H4" s="1" t="n">
        <v>87.46</v>
      </c>
      <c r="I4" s="1" t="n">
        <v>102.76</v>
      </c>
      <c r="J4" s="1" t="n">
        <v>94.84</v>
      </c>
      <c r="K4" s="1" t="n">
        <v>97.89</v>
      </c>
      <c r="L4" s="1" t="n">
        <v>74.9</v>
      </c>
      <c r="M4" s="1" t="n">
        <v>76.62</v>
      </c>
      <c r="N4" s="1" t="n">
        <v>102.41</v>
      </c>
      <c r="O4" s="1" t="n">
        <v>84.84</v>
      </c>
      <c r="P4" s="1" t="n">
        <v>104</v>
      </c>
      <c r="Q4" s="1" t="n">
        <v>92.66</v>
      </c>
      <c r="R4" s="1" t="n">
        <v>11.14</v>
      </c>
    </row>
    <row r="5" customFormat="false" ht="15" hidden="false" customHeight="false" outlineLevel="0" collapsed="false">
      <c r="A5" s="3" t="n">
        <v>1</v>
      </c>
      <c r="B5" s="1" t="n">
        <v>75.75</v>
      </c>
      <c r="C5" s="1" t="n">
        <v>86.91</v>
      </c>
      <c r="D5" s="1" t="n">
        <v>78.11</v>
      </c>
      <c r="E5" s="1" t="n">
        <v>66.39</v>
      </c>
      <c r="F5" s="1" t="n">
        <v>74.89</v>
      </c>
      <c r="G5" s="1" t="n">
        <v>82.55</v>
      </c>
      <c r="H5" s="1" t="n">
        <v>87.46</v>
      </c>
      <c r="I5" s="1" t="n">
        <v>70.52</v>
      </c>
      <c r="J5" s="1" t="n">
        <v>67.41</v>
      </c>
      <c r="K5" s="1" t="n">
        <v>73.24</v>
      </c>
      <c r="L5" s="1" t="n">
        <v>67.61</v>
      </c>
      <c r="M5" s="1" t="n">
        <v>87.29</v>
      </c>
      <c r="N5" s="1" t="n">
        <v>67.96</v>
      </c>
      <c r="O5" s="1" t="n">
        <v>93.91</v>
      </c>
      <c r="P5" s="1" t="n">
        <v>76.19</v>
      </c>
      <c r="Q5" s="1" t="n">
        <v>77.08</v>
      </c>
      <c r="R5" s="1" t="n">
        <v>11.15</v>
      </c>
    </row>
    <row r="6" customFormat="false" ht="15" hidden="false" customHeight="false" outlineLevel="0" collapsed="false">
      <c r="A6" s="3" t="n">
        <v>21</v>
      </c>
      <c r="B6" s="1" t="n">
        <v>37.72</v>
      </c>
      <c r="C6" s="1" t="n">
        <v>39.1</v>
      </c>
      <c r="D6" s="1" t="n">
        <v>34.47</v>
      </c>
      <c r="E6" s="1" t="n">
        <v>44.26</v>
      </c>
      <c r="F6" s="1" t="n">
        <v>27.78</v>
      </c>
      <c r="G6" s="1" t="n">
        <v>29.65</v>
      </c>
      <c r="H6" s="1" t="n">
        <v>56.74</v>
      </c>
      <c r="I6" s="1" t="n">
        <v>34.19</v>
      </c>
      <c r="J6" s="1" t="n">
        <v>50.77</v>
      </c>
      <c r="K6" s="1" t="n">
        <v>56.07</v>
      </c>
      <c r="L6" s="1" t="n">
        <v>44.96</v>
      </c>
      <c r="M6" s="1" t="n">
        <v>57.68</v>
      </c>
      <c r="N6" s="1" t="n">
        <v>47.12</v>
      </c>
      <c r="O6" s="1" t="n">
        <v>54.02</v>
      </c>
      <c r="P6" s="1" t="n">
        <v>49.44</v>
      </c>
      <c r="Q6" s="1" t="n">
        <v>44.26</v>
      </c>
      <c r="R6" s="1" t="n">
        <v>11.58</v>
      </c>
      <c r="S6" s="4" t="n">
        <f aca="false">AVERAGE(R2:R6)</f>
        <v>11.112</v>
      </c>
      <c r="T6" s="4" t="n">
        <f aca="false">AVERAGE(B2:P6)</f>
        <v>61.5779452054794</v>
      </c>
      <c r="U6" s="4" t="n">
        <f aca="false">_xlfn.STDEV.S(B2:P6)</f>
        <v>21.0891866682973</v>
      </c>
      <c r="W6" s="4" t="n">
        <f aca="false">0.1762*T6+1.6013</f>
        <v>12.4513339452055</v>
      </c>
      <c r="X6" s="4" t="n">
        <f aca="false">(W6-S6)^2</f>
        <v>1.79381541677968</v>
      </c>
      <c r="Y6" s="4" t="n">
        <f aca="false">ABS(W6-S6)</f>
        <v>1.33933394520548</v>
      </c>
    </row>
    <row r="7" customFormat="false" ht="15" hidden="false" customHeight="false" outlineLevel="0" collapsed="false">
      <c r="A7" s="3"/>
    </row>
    <row r="8" customFormat="false" ht="15" hidden="false" customHeight="false" outlineLevel="0" collapsed="false">
      <c r="A8" s="3" t="n">
        <v>35</v>
      </c>
      <c r="B8" s="1" t="n">
        <v>53.58</v>
      </c>
      <c r="C8" s="1" t="n">
        <v>101.2</v>
      </c>
      <c r="D8" s="1" t="n">
        <v>71.68</v>
      </c>
      <c r="E8" s="1" t="n">
        <v>111.91</v>
      </c>
      <c r="F8" s="1" t="n">
        <v>70.5</v>
      </c>
      <c r="G8" s="1" t="n">
        <v>60.61</v>
      </c>
      <c r="H8" s="1" t="n">
        <v>74.71</v>
      </c>
      <c r="I8" s="1" t="n">
        <v>88.13</v>
      </c>
      <c r="J8" s="1" t="n">
        <v>136.68</v>
      </c>
      <c r="K8" s="1" t="n">
        <v>125.57</v>
      </c>
      <c r="L8" s="1" t="n">
        <v>110.56</v>
      </c>
      <c r="M8" s="1" t="n">
        <v>119.82</v>
      </c>
      <c r="N8" s="1" t="n">
        <v>70.91</v>
      </c>
      <c r="P8" s="1" t="n">
        <v>108.14</v>
      </c>
      <c r="Q8" s="1" t="n">
        <v>99.27</v>
      </c>
      <c r="R8" s="1" t="n">
        <v>11.64</v>
      </c>
    </row>
    <row r="9" customFormat="false" ht="15" hidden="false" customHeight="false" outlineLevel="0" collapsed="false">
      <c r="A9" s="3" t="n">
        <v>33</v>
      </c>
      <c r="B9" s="1" t="n">
        <v>65.24</v>
      </c>
      <c r="C9" s="1" t="n">
        <v>70.9</v>
      </c>
      <c r="D9" s="1" t="n">
        <v>104.21</v>
      </c>
      <c r="E9" s="1" t="n">
        <v>81.24</v>
      </c>
      <c r="F9" s="1" t="n">
        <v>87.49</v>
      </c>
      <c r="G9" s="1" t="n">
        <v>77.96</v>
      </c>
      <c r="H9" s="1" t="n">
        <v>105.22</v>
      </c>
      <c r="I9" s="1" t="n">
        <v>113.67</v>
      </c>
      <c r="J9" s="1" t="n">
        <v>85.82</v>
      </c>
      <c r="K9" s="1" t="n">
        <v>102.32</v>
      </c>
      <c r="M9" s="1" t="n">
        <v>96.86</v>
      </c>
      <c r="N9" s="1" t="n">
        <v>117.53</v>
      </c>
      <c r="O9" s="1" t="n">
        <v>79.8</v>
      </c>
      <c r="P9" s="1" t="n">
        <v>109.87</v>
      </c>
      <c r="Q9" s="1" t="n">
        <v>95.77</v>
      </c>
      <c r="R9" s="1" t="n">
        <v>11.65</v>
      </c>
    </row>
    <row r="10" customFormat="false" ht="15" hidden="false" customHeight="false" outlineLevel="0" collapsed="false">
      <c r="A10" s="3" t="n">
        <v>13</v>
      </c>
      <c r="B10" s="1" t="n">
        <v>44.03</v>
      </c>
      <c r="C10" s="1" t="n">
        <v>38.92</v>
      </c>
      <c r="D10" s="1" t="n">
        <v>43.08</v>
      </c>
      <c r="E10" s="1" t="n">
        <v>35.37</v>
      </c>
      <c r="F10" s="1" t="n">
        <v>46.58</v>
      </c>
      <c r="G10" s="1" t="n">
        <v>46.67</v>
      </c>
      <c r="H10" s="1" t="n">
        <v>56.53</v>
      </c>
      <c r="J10" s="1" t="n">
        <v>40.76</v>
      </c>
      <c r="K10" s="1" t="n">
        <v>35.12</v>
      </c>
      <c r="L10" s="1" t="n">
        <v>55.22</v>
      </c>
      <c r="M10" s="1" t="n">
        <v>39.8</v>
      </c>
      <c r="N10" s="1" t="n">
        <v>49.64</v>
      </c>
      <c r="O10" s="1" t="n">
        <v>54.32</v>
      </c>
      <c r="P10" s="1" t="n">
        <v>50.78</v>
      </c>
      <c r="Q10" s="1" t="n">
        <v>46.92</v>
      </c>
      <c r="R10" s="1" t="n">
        <v>11.72</v>
      </c>
    </row>
    <row r="11" customFormat="false" ht="15" hidden="false" customHeight="false" outlineLevel="0" collapsed="false">
      <c r="A11" s="3" t="n">
        <v>29</v>
      </c>
      <c r="B11" s="1" t="n">
        <v>28.04</v>
      </c>
      <c r="C11" s="1" t="n">
        <v>34.58</v>
      </c>
      <c r="D11" s="1" t="n">
        <v>73.26</v>
      </c>
      <c r="F11" s="1" t="n">
        <v>67.96</v>
      </c>
      <c r="G11" s="1" t="n">
        <v>35.78</v>
      </c>
      <c r="H11" s="1" t="n">
        <v>31.9</v>
      </c>
      <c r="I11" s="1" t="n">
        <v>46.66</v>
      </c>
      <c r="J11" s="1" t="n">
        <v>49.31</v>
      </c>
      <c r="K11" s="1" t="n">
        <v>32.78</v>
      </c>
      <c r="L11" s="1" t="n">
        <v>46.48</v>
      </c>
      <c r="M11" s="1" t="n">
        <v>47.23</v>
      </c>
      <c r="N11" s="1" t="n">
        <v>63.29</v>
      </c>
      <c r="O11" s="1" t="n">
        <v>58.47</v>
      </c>
      <c r="P11" s="1" t="n">
        <v>51.32</v>
      </c>
      <c r="Q11" s="1" t="n">
        <v>50.67</v>
      </c>
      <c r="R11" s="1" t="n">
        <v>11.78</v>
      </c>
    </row>
    <row r="12" customFormat="false" ht="15" hidden="false" customHeight="false" outlineLevel="0" collapsed="false">
      <c r="A12" s="3" t="n">
        <v>31</v>
      </c>
      <c r="C12" s="1" t="n">
        <v>55.74</v>
      </c>
      <c r="D12" s="1" t="n">
        <v>77.88</v>
      </c>
      <c r="E12" s="1" t="n">
        <v>92.55</v>
      </c>
      <c r="F12" s="1" t="n">
        <v>98.87</v>
      </c>
      <c r="G12" s="1" t="n">
        <v>74.91</v>
      </c>
      <c r="H12" s="1" t="n">
        <v>127.87</v>
      </c>
      <c r="I12" s="1" t="n">
        <v>91.18</v>
      </c>
      <c r="J12" s="1" t="n">
        <v>109.33</v>
      </c>
      <c r="K12" s="1" t="n">
        <v>73.26</v>
      </c>
      <c r="L12" s="1" t="n">
        <v>62.7</v>
      </c>
      <c r="M12" s="1" t="n">
        <v>55.51</v>
      </c>
      <c r="N12" s="1" t="n">
        <v>96.09</v>
      </c>
      <c r="O12" s="1" t="n">
        <v>82.21</v>
      </c>
      <c r="P12" s="1" t="n">
        <v>91.46</v>
      </c>
      <c r="Q12" s="1" t="n">
        <v>81.4</v>
      </c>
      <c r="R12" s="1" t="n">
        <v>11.86</v>
      </c>
      <c r="S12" s="4" t="n">
        <f aca="false">AVERAGE(R8:R12)</f>
        <v>11.73</v>
      </c>
      <c r="T12" s="4" t="n">
        <f aca="false">AVERAGE(B8:P12)</f>
        <v>72.7938571428572</v>
      </c>
      <c r="U12" s="4" t="n">
        <f aca="false">_xlfn.STDEV.S(B8:P12)</f>
        <v>27.9829088776462</v>
      </c>
      <c r="W12" s="4" t="n">
        <f aca="false">0.1762*T12+1.6013</f>
        <v>14.4275776285714</v>
      </c>
      <c r="X12" s="4" t="n">
        <f aca="false">(W12-S12)^2</f>
        <v>7.27692506216908</v>
      </c>
      <c r="Y12" s="4" t="n">
        <f aca="false">ABS(W12-S12)</f>
        <v>2.69757762857143</v>
      </c>
    </row>
    <row r="13" customFormat="false" ht="15" hidden="false" customHeight="false" outlineLevel="0" collapsed="false">
      <c r="A13" s="3"/>
    </row>
    <row r="14" customFormat="false" ht="15" hidden="false" customHeight="false" outlineLevel="0" collapsed="false">
      <c r="A14" s="3" t="n">
        <v>17</v>
      </c>
      <c r="B14" s="1" t="n">
        <v>35.78</v>
      </c>
      <c r="C14" s="1" t="n">
        <v>35.05</v>
      </c>
      <c r="D14" s="1" t="n">
        <v>61.18</v>
      </c>
      <c r="E14" s="1" t="n">
        <v>54.04</v>
      </c>
      <c r="F14" s="1" t="n">
        <v>47.19</v>
      </c>
      <c r="G14" s="1" t="n">
        <v>37.1</v>
      </c>
      <c r="H14" s="1" t="n">
        <v>38.82</v>
      </c>
      <c r="I14" s="1" t="n">
        <v>56.2</v>
      </c>
      <c r="J14" s="1" t="n">
        <v>47.69</v>
      </c>
      <c r="K14" s="1" t="n">
        <v>44.47</v>
      </c>
      <c r="L14" s="1" t="n">
        <v>40.29</v>
      </c>
      <c r="M14" s="1" t="n">
        <v>62.26</v>
      </c>
      <c r="N14" s="1" t="n">
        <v>33.94</v>
      </c>
      <c r="O14" s="1" t="n">
        <v>46.72</v>
      </c>
      <c r="P14" s="1" t="n">
        <v>44.01</v>
      </c>
      <c r="Q14" s="1" t="n">
        <v>45.65</v>
      </c>
      <c r="R14" s="1" t="n">
        <v>11.88</v>
      </c>
    </row>
    <row r="15" customFormat="false" ht="15" hidden="false" customHeight="false" outlineLevel="0" collapsed="false">
      <c r="A15" s="3" t="n">
        <v>28</v>
      </c>
      <c r="B15" s="1" t="n">
        <v>35.05</v>
      </c>
      <c r="C15" s="1" t="n">
        <v>27.2</v>
      </c>
      <c r="D15" s="1" t="n">
        <v>62.33</v>
      </c>
      <c r="E15" s="1" t="n">
        <v>64.6</v>
      </c>
      <c r="F15" s="1" t="n">
        <v>59.87</v>
      </c>
      <c r="H15" s="1" t="n">
        <v>76.93</v>
      </c>
      <c r="I15" s="1" t="n">
        <v>40.46</v>
      </c>
      <c r="J15" s="1" t="n">
        <v>42.08</v>
      </c>
      <c r="K15" s="1" t="n">
        <v>55.19</v>
      </c>
      <c r="L15" s="1" t="n">
        <v>84.88</v>
      </c>
      <c r="M15" s="1" t="n">
        <v>67.34</v>
      </c>
      <c r="N15" s="1" t="n">
        <v>53.82</v>
      </c>
      <c r="O15" s="1" t="n">
        <v>52.27</v>
      </c>
      <c r="P15" s="1" t="n">
        <v>78.43</v>
      </c>
      <c r="Q15" s="1" t="n">
        <v>60.09</v>
      </c>
      <c r="R15" s="1" t="n">
        <v>11.88</v>
      </c>
    </row>
    <row r="16" customFormat="false" ht="15" hidden="false" customHeight="false" outlineLevel="0" collapsed="false">
      <c r="A16" s="3" t="n">
        <v>70</v>
      </c>
      <c r="C16" s="1" t="n">
        <v>101.38</v>
      </c>
      <c r="D16" s="1" t="n">
        <v>113.88</v>
      </c>
      <c r="E16" s="1" t="n">
        <v>124.45</v>
      </c>
      <c r="F16" s="1" t="n">
        <v>104.47</v>
      </c>
      <c r="G16" s="1" t="n">
        <v>94.27</v>
      </c>
      <c r="H16" s="1" t="n">
        <v>81.24</v>
      </c>
      <c r="J16" s="1" t="n">
        <v>105.23</v>
      </c>
      <c r="K16" s="1" t="n">
        <v>89.39</v>
      </c>
      <c r="L16" s="1" t="n">
        <v>131.06</v>
      </c>
      <c r="M16" s="1" t="n">
        <v>120.54</v>
      </c>
      <c r="N16" s="1" t="n">
        <v>97.25</v>
      </c>
      <c r="O16" s="1" t="n">
        <v>118.35</v>
      </c>
      <c r="P16" s="1" t="n">
        <v>103.84</v>
      </c>
      <c r="Q16" s="1" t="n">
        <v>107.65</v>
      </c>
      <c r="R16" s="1" t="n">
        <v>11.88</v>
      </c>
    </row>
    <row r="17" customFormat="false" ht="15" hidden="false" customHeight="false" outlineLevel="0" collapsed="false">
      <c r="A17" s="3" t="n">
        <v>38</v>
      </c>
      <c r="B17" s="1" t="n">
        <v>94.62</v>
      </c>
      <c r="C17" s="1" t="n">
        <v>88.43</v>
      </c>
      <c r="D17" s="1" t="n">
        <v>85.1</v>
      </c>
      <c r="E17" s="1" t="n">
        <v>103.77</v>
      </c>
      <c r="F17" s="1" t="n">
        <v>72.86</v>
      </c>
      <c r="G17" s="1" t="n">
        <v>84.68</v>
      </c>
      <c r="H17" s="1" t="n">
        <v>117.49</v>
      </c>
      <c r="I17" s="1" t="n">
        <v>118.14</v>
      </c>
      <c r="J17" s="1" t="n">
        <v>118.94</v>
      </c>
      <c r="K17" s="1" t="n">
        <v>123.83</v>
      </c>
      <c r="L17" s="1" t="n">
        <v>69.41</v>
      </c>
      <c r="M17" s="1" t="n">
        <v>115.48</v>
      </c>
      <c r="N17" s="1" t="n">
        <v>116.73</v>
      </c>
      <c r="O17" s="1" t="n">
        <v>87.26</v>
      </c>
      <c r="P17" s="1" t="n">
        <v>95.12</v>
      </c>
      <c r="Q17" s="1" t="n">
        <v>99.46</v>
      </c>
      <c r="R17" s="1" t="n">
        <v>11.93</v>
      </c>
    </row>
    <row r="18" customFormat="false" ht="15" hidden="false" customHeight="false" outlineLevel="0" collapsed="false">
      <c r="A18" s="3" t="n">
        <v>41</v>
      </c>
      <c r="B18" s="1" t="n">
        <v>80.75</v>
      </c>
      <c r="C18" s="1" t="n">
        <v>43.83</v>
      </c>
      <c r="D18" s="1" t="n">
        <v>61.37</v>
      </c>
      <c r="E18" s="1" t="n">
        <v>89.79</v>
      </c>
      <c r="F18" s="1" t="n">
        <v>62.36</v>
      </c>
      <c r="G18" s="1" t="n">
        <v>59.23</v>
      </c>
      <c r="H18" s="1" t="n">
        <v>56.88</v>
      </c>
      <c r="I18" s="1" t="n">
        <v>64.9</v>
      </c>
      <c r="J18" s="1" t="n">
        <v>67.64</v>
      </c>
      <c r="K18" s="1" t="n">
        <v>77.02</v>
      </c>
      <c r="L18" s="1" t="n">
        <v>62.9</v>
      </c>
      <c r="M18" s="1" t="n">
        <v>78.12</v>
      </c>
      <c r="N18" s="1" t="n">
        <v>66.4</v>
      </c>
      <c r="O18" s="1" t="n">
        <v>77.4</v>
      </c>
      <c r="P18" s="1" t="n">
        <v>56.23</v>
      </c>
      <c r="Q18" s="1" t="n">
        <v>66.99</v>
      </c>
      <c r="R18" s="1" t="n">
        <v>12.04</v>
      </c>
      <c r="S18" s="4" t="n">
        <f aca="false">AVERAGE(R14:R18)</f>
        <v>11.922</v>
      </c>
      <c r="T18" s="4" t="n">
        <f aca="false">AVERAGE(B14:P18)</f>
        <v>74.5447222222222</v>
      </c>
      <c r="U18" s="4" t="n">
        <f aca="false">_xlfn.STDEV.S(B14:P18)</f>
        <v>27.6314751112417</v>
      </c>
      <c r="W18" s="4" t="n">
        <f aca="false">0.1762*T18+1.6013</f>
        <v>14.7360800555555</v>
      </c>
      <c r="X18" s="4" t="n">
        <f aca="false">(W18-S18)^2</f>
        <v>7.91904655907551</v>
      </c>
      <c r="Y18" s="4" t="n">
        <f aca="false">ABS(W18-S18)</f>
        <v>2.81408005555555</v>
      </c>
    </row>
    <row r="19" customFormat="false" ht="15" hidden="false" customHeight="false" outlineLevel="0" collapsed="false">
      <c r="A19" s="3"/>
    </row>
    <row r="20" customFormat="false" ht="15" hidden="false" customHeight="false" outlineLevel="0" collapsed="false">
      <c r="A20" s="3" t="n">
        <v>50</v>
      </c>
      <c r="B20" s="1" t="n">
        <v>37.58</v>
      </c>
      <c r="C20" s="1" t="n">
        <v>49.27</v>
      </c>
      <c r="D20" s="1" t="n">
        <v>62.7</v>
      </c>
      <c r="E20" s="1" t="n">
        <v>55.91</v>
      </c>
      <c r="F20" s="1" t="n">
        <v>57.31</v>
      </c>
      <c r="G20" s="1" t="n">
        <v>82.33</v>
      </c>
      <c r="H20" s="1" t="n">
        <v>75.46</v>
      </c>
      <c r="I20" s="1" t="n">
        <v>78.75</v>
      </c>
      <c r="J20" s="1" t="n">
        <v>56.92</v>
      </c>
      <c r="K20" s="1" t="n">
        <v>71.74</v>
      </c>
      <c r="L20" s="1" t="n">
        <v>53.9</v>
      </c>
      <c r="M20" s="1" t="n">
        <v>93.23</v>
      </c>
      <c r="N20" s="1" t="n">
        <v>81.5</v>
      </c>
      <c r="P20" s="1" t="n">
        <v>66.88</v>
      </c>
      <c r="Q20" s="1" t="n">
        <v>69.59</v>
      </c>
      <c r="R20" s="1" t="n">
        <v>12.1</v>
      </c>
    </row>
    <row r="21" customFormat="false" ht="15" hidden="false" customHeight="false" outlineLevel="0" collapsed="false">
      <c r="A21" s="3" t="n">
        <v>18</v>
      </c>
      <c r="B21" s="1" t="n">
        <v>38.81</v>
      </c>
      <c r="C21" s="1" t="n">
        <v>39.83</v>
      </c>
      <c r="D21" s="1" t="n">
        <v>45.53</v>
      </c>
      <c r="E21" s="1" t="n">
        <v>47.33</v>
      </c>
      <c r="F21" s="1" t="n">
        <v>38.85</v>
      </c>
      <c r="G21" s="1" t="n">
        <v>34.51</v>
      </c>
      <c r="H21" s="1" t="n">
        <v>36.09</v>
      </c>
      <c r="I21" s="1" t="n">
        <v>28.32</v>
      </c>
      <c r="J21" s="1" t="n">
        <v>24.86</v>
      </c>
      <c r="K21" s="1" t="n">
        <v>37.77</v>
      </c>
      <c r="L21" s="1" t="n">
        <v>45.85</v>
      </c>
      <c r="M21" s="1" t="n">
        <v>42.82</v>
      </c>
      <c r="N21" s="1" t="n">
        <v>38.29</v>
      </c>
      <c r="O21" s="1" t="n">
        <v>53.09</v>
      </c>
      <c r="P21" s="1" t="n">
        <v>32.57</v>
      </c>
      <c r="Q21" s="1" t="n">
        <v>38.97</v>
      </c>
      <c r="R21" s="1" t="n">
        <v>12.2</v>
      </c>
    </row>
    <row r="22" customFormat="false" ht="15" hidden="false" customHeight="false" outlineLevel="0" collapsed="false">
      <c r="A22" s="3" t="n">
        <v>52</v>
      </c>
      <c r="B22" s="1" t="n">
        <v>31.78</v>
      </c>
      <c r="C22" s="1" t="n">
        <v>50.78</v>
      </c>
      <c r="D22" s="1" t="n">
        <v>55.17</v>
      </c>
      <c r="E22" s="1" t="n">
        <v>63.24</v>
      </c>
      <c r="F22" s="1" t="n">
        <v>63.24</v>
      </c>
      <c r="G22" s="1" t="n">
        <v>43.88</v>
      </c>
      <c r="H22" s="1" t="n">
        <v>90.32</v>
      </c>
      <c r="I22" s="1" t="n">
        <v>70.34</v>
      </c>
      <c r="J22" s="1" t="n">
        <v>69.07</v>
      </c>
      <c r="K22" s="1" t="n">
        <v>62.09</v>
      </c>
      <c r="L22" s="1" t="n">
        <v>58.1</v>
      </c>
      <c r="M22" s="1" t="n">
        <v>66.79</v>
      </c>
      <c r="N22" s="1" t="n">
        <v>59.2</v>
      </c>
      <c r="P22" s="1" t="n">
        <v>97.5</v>
      </c>
      <c r="Q22" s="1" t="n">
        <v>66.22</v>
      </c>
      <c r="R22" s="1" t="n">
        <v>12.21</v>
      </c>
    </row>
    <row r="23" customFormat="false" ht="15" hidden="false" customHeight="false" outlineLevel="0" collapsed="false">
      <c r="A23" s="3" t="n">
        <v>30</v>
      </c>
      <c r="B23" s="1" t="n">
        <v>43.85</v>
      </c>
      <c r="C23" s="1" t="n">
        <v>35.59</v>
      </c>
      <c r="E23" s="1" t="n">
        <v>43.83</v>
      </c>
      <c r="F23" s="1" t="n">
        <v>42.65</v>
      </c>
      <c r="G23" s="1" t="n">
        <v>54.26</v>
      </c>
      <c r="H23" s="1" t="n">
        <v>75.15</v>
      </c>
      <c r="I23" s="1" t="n">
        <v>91.07</v>
      </c>
      <c r="J23" s="1" t="n">
        <v>75.2</v>
      </c>
      <c r="K23" s="1" t="n">
        <v>118.06</v>
      </c>
      <c r="L23" s="1" t="n">
        <v>113.76</v>
      </c>
      <c r="M23" s="1" t="n">
        <v>101.71</v>
      </c>
      <c r="N23" s="1" t="n">
        <v>117.88</v>
      </c>
      <c r="O23" s="1" t="n">
        <v>118.77</v>
      </c>
      <c r="P23" s="1" t="n">
        <v>56.02</v>
      </c>
      <c r="Q23" s="1" t="n">
        <v>72.52</v>
      </c>
      <c r="R23" s="1" t="n">
        <v>12.34</v>
      </c>
    </row>
    <row r="24" customFormat="false" ht="15" hidden="false" customHeight="false" outlineLevel="0" collapsed="false">
      <c r="A24" s="3" t="n">
        <v>34</v>
      </c>
      <c r="B24" s="1" t="n">
        <v>75.32</v>
      </c>
      <c r="C24" s="1" t="n">
        <v>84.56</v>
      </c>
      <c r="D24" s="1" t="n">
        <v>59.75</v>
      </c>
      <c r="E24" s="1" t="n">
        <v>83.88</v>
      </c>
      <c r="F24" s="1" t="n">
        <v>102.76</v>
      </c>
      <c r="G24" s="1" t="n">
        <v>78.13</v>
      </c>
      <c r="H24" s="1" t="n">
        <v>69.04</v>
      </c>
      <c r="I24" s="1" t="n">
        <v>67.26</v>
      </c>
      <c r="J24" s="1" t="n">
        <v>64.37</v>
      </c>
      <c r="K24" s="1" t="n">
        <v>73.56</v>
      </c>
      <c r="L24" s="1" t="n">
        <v>86.91</v>
      </c>
      <c r="M24" s="1" t="n">
        <v>118.7</v>
      </c>
      <c r="N24" s="1" t="n">
        <v>73.66</v>
      </c>
      <c r="P24" s="1" t="n">
        <v>85.35</v>
      </c>
      <c r="Q24" s="1" t="n">
        <v>82.93</v>
      </c>
      <c r="R24" s="1" t="n">
        <v>12.35</v>
      </c>
      <c r="S24" s="4" t="n">
        <f aca="false">AVERAGE(R20:R24)</f>
        <v>12.24</v>
      </c>
      <c r="T24" s="4" t="n">
        <f aca="false">AVERAGE(B20:P24)</f>
        <v>64.7964788732394</v>
      </c>
      <c r="U24" s="4" t="n">
        <f aca="false">_xlfn.STDEV.S(B20:P24)</f>
        <v>23.800541116213</v>
      </c>
      <c r="W24" s="4" t="n">
        <f aca="false">0.1762*T24+1.6013</f>
        <v>13.0184395774648</v>
      </c>
      <c r="X24" s="4" t="n">
        <f aca="false">(W24-S24)^2</f>
        <v>0.60596817576356</v>
      </c>
      <c r="Y24" s="4" t="n">
        <f aca="false">ABS(W24-S24)</f>
        <v>0.778439577464789</v>
      </c>
    </row>
    <row r="25" customFormat="false" ht="15" hidden="false" customHeight="false" outlineLevel="0" collapsed="false">
      <c r="A25" s="3"/>
    </row>
    <row r="26" customFormat="false" ht="15" hidden="false" customHeight="false" outlineLevel="0" collapsed="false">
      <c r="A26" s="3" t="n">
        <v>15</v>
      </c>
      <c r="B26" s="1" t="n">
        <v>45.1</v>
      </c>
      <c r="C26" s="1" t="n">
        <v>33.41</v>
      </c>
      <c r="D26" s="1" t="n">
        <v>29.6</v>
      </c>
      <c r="E26" s="1" t="n">
        <v>39.1</v>
      </c>
      <c r="F26" s="1" t="n">
        <v>44.25</v>
      </c>
      <c r="G26" s="1" t="n">
        <v>36.75</v>
      </c>
      <c r="H26" s="1" t="n">
        <v>37.32</v>
      </c>
      <c r="I26" s="1" t="n">
        <v>43.8</v>
      </c>
      <c r="J26" s="1" t="n">
        <v>46.64</v>
      </c>
      <c r="K26" s="1" t="n">
        <v>45.81</v>
      </c>
      <c r="L26" s="1" t="n">
        <v>32.12</v>
      </c>
      <c r="M26" s="1" t="n">
        <v>40.73</v>
      </c>
      <c r="N26" s="1" t="n">
        <v>37.78</v>
      </c>
      <c r="O26" s="1" t="n">
        <v>40.35</v>
      </c>
      <c r="P26" s="1" t="n">
        <v>34.15</v>
      </c>
      <c r="Q26" s="1" t="n">
        <v>39.13</v>
      </c>
      <c r="R26" s="1" t="n">
        <v>12.38</v>
      </c>
    </row>
    <row r="27" customFormat="false" ht="15" hidden="false" customHeight="false" outlineLevel="0" collapsed="false">
      <c r="A27" s="3" t="n">
        <v>22</v>
      </c>
      <c r="B27" s="1" t="n">
        <v>39.53</v>
      </c>
      <c r="C27" s="1" t="n">
        <v>57.68</v>
      </c>
      <c r="D27" s="1" t="n">
        <v>46.22</v>
      </c>
      <c r="E27" s="1" t="n">
        <v>35.88</v>
      </c>
      <c r="F27" s="1" t="n">
        <v>49.98</v>
      </c>
      <c r="G27" s="1" t="n">
        <v>46.38</v>
      </c>
      <c r="H27" s="1" t="n">
        <v>43</v>
      </c>
      <c r="I27" s="1" t="n">
        <v>43.62</v>
      </c>
      <c r="J27" s="1" t="n">
        <v>39.49</v>
      </c>
      <c r="K27" s="1" t="n">
        <v>56.12</v>
      </c>
      <c r="L27" s="1" t="n">
        <v>56.88</v>
      </c>
      <c r="M27" s="1" t="n">
        <v>48.89</v>
      </c>
      <c r="O27" s="1" t="n">
        <v>65.56</v>
      </c>
      <c r="P27" s="1" t="n">
        <v>52.04</v>
      </c>
      <c r="Q27" s="1" t="n">
        <v>50.44</v>
      </c>
      <c r="R27" s="1" t="n">
        <v>12.38</v>
      </c>
    </row>
    <row r="28" customFormat="false" ht="15" hidden="false" customHeight="false" outlineLevel="0" collapsed="false">
      <c r="A28" s="3" t="n">
        <v>27</v>
      </c>
      <c r="B28" s="1" t="n">
        <v>54.55</v>
      </c>
      <c r="C28" s="1" t="n">
        <v>70.73</v>
      </c>
      <c r="D28" s="1" t="n">
        <v>62.29</v>
      </c>
      <c r="E28" s="1" t="n">
        <v>72.45</v>
      </c>
      <c r="F28" s="1" t="n">
        <v>64.26</v>
      </c>
      <c r="G28" s="1" t="n">
        <v>91.11</v>
      </c>
      <c r="H28" s="1" t="n">
        <v>42.85</v>
      </c>
      <c r="I28" s="1" t="n">
        <v>98.87</v>
      </c>
      <c r="J28" s="1" t="n">
        <v>95.42</v>
      </c>
      <c r="K28" s="1" t="n">
        <v>77.32</v>
      </c>
      <c r="L28" s="1" t="n">
        <v>91.08</v>
      </c>
      <c r="M28" s="1" t="n">
        <v>88.34</v>
      </c>
      <c r="N28" s="1" t="n">
        <v>79.35</v>
      </c>
      <c r="O28" s="1" t="n">
        <v>59.2</v>
      </c>
      <c r="P28" s="1" t="n">
        <v>69.04</v>
      </c>
      <c r="Q28" s="1" t="n">
        <v>74.46</v>
      </c>
      <c r="R28" s="1" t="n">
        <v>12.42</v>
      </c>
    </row>
    <row r="29" customFormat="false" ht="15" hidden="false" customHeight="false" outlineLevel="0" collapsed="false">
      <c r="A29" s="3" t="n">
        <v>10</v>
      </c>
      <c r="B29" s="1" t="n">
        <v>47.18</v>
      </c>
      <c r="C29" s="1" t="n">
        <v>63.07</v>
      </c>
      <c r="D29" s="1" t="n">
        <v>54.74</v>
      </c>
      <c r="E29" s="1" t="n">
        <v>65.54</v>
      </c>
      <c r="F29" s="1" t="n">
        <v>43.65</v>
      </c>
      <c r="G29" s="1" t="n">
        <v>47.12</v>
      </c>
      <c r="H29" s="1" t="n">
        <v>45.64</v>
      </c>
      <c r="I29" s="1" t="n">
        <v>48.53</v>
      </c>
      <c r="J29" s="1" t="n">
        <v>52.71</v>
      </c>
      <c r="K29" s="1" t="n">
        <v>67.16</v>
      </c>
      <c r="L29" s="1" t="n">
        <v>60.21</v>
      </c>
      <c r="M29" s="1" t="n">
        <v>67.77</v>
      </c>
      <c r="N29" s="1" t="n">
        <v>56.36</v>
      </c>
      <c r="O29" s="1" t="n">
        <v>52.49</v>
      </c>
      <c r="P29" s="1" t="n">
        <v>57</v>
      </c>
      <c r="Q29" s="1" t="n">
        <v>55.28</v>
      </c>
      <c r="R29" s="1" t="n">
        <v>12.45</v>
      </c>
    </row>
    <row r="30" customFormat="false" ht="15" hidden="false" customHeight="false" outlineLevel="0" collapsed="false">
      <c r="A30" s="3" t="n">
        <v>44</v>
      </c>
      <c r="B30" s="1" t="n">
        <v>34.94</v>
      </c>
      <c r="C30" s="1" t="n">
        <v>53.82</v>
      </c>
      <c r="D30" s="1" t="n">
        <v>66.76</v>
      </c>
      <c r="E30" s="1" t="n">
        <v>40.2</v>
      </c>
      <c r="F30" s="1" t="n">
        <v>90.2</v>
      </c>
      <c r="G30" s="1" t="n">
        <v>45.62</v>
      </c>
      <c r="H30" s="1" t="n">
        <v>50.47</v>
      </c>
      <c r="I30" s="1" t="n">
        <v>72.48</v>
      </c>
      <c r="J30" s="1" t="n">
        <v>64.42</v>
      </c>
      <c r="K30" s="1" t="n">
        <v>77.93</v>
      </c>
      <c r="L30" s="1" t="n">
        <v>50.46</v>
      </c>
      <c r="M30" s="1" t="n">
        <v>87.15</v>
      </c>
      <c r="N30" s="1" t="n">
        <v>49.83</v>
      </c>
      <c r="O30" s="1" t="n">
        <v>62.25</v>
      </c>
      <c r="P30" s="1" t="n">
        <v>78.21</v>
      </c>
      <c r="Q30" s="1" t="n">
        <v>61.65</v>
      </c>
      <c r="R30" s="1" t="n">
        <v>12.76</v>
      </c>
      <c r="S30" s="4" t="n">
        <f aca="false">AVERAGE(R26:R30)</f>
        <v>12.478</v>
      </c>
      <c r="T30" s="4" t="n">
        <f aca="false">AVERAGE(B26:P30)</f>
        <v>55.9317567567567</v>
      </c>
      <c r="U30" s="4" t="n">
        <f aca="false">_xlfn.STDEV.S(B26:P30)</f>
        <v>16.8032104204278</v>
      </c>
      <c r="W30" s="4" t="n">
        <f aca="false">0.1762*T30+1.6013</f>
        <v>11.4564755405405</v>
      </c>
      <c r="X30" s="4" t="n">
        <f aca="false">(W30-S30)^2</f>
        <v>1.04351222127394</v>
      </c>
      <c r="Y30" s="4" t="n">
        <f aca="false">ABS(W30-S30)</f>
        <v>1.02152445945946</v>
      </c>
    </row>
    <row r="31" customFormat="false" ht="15" hidden="false" customHeight="false" outlineLevel="0" collapsed="false">
      <c r="A31" s="3"/>
    </row>
    <row r="32" customFormat="false" ht="15" hidden="false" customHeight="false" outlineLevel="0" collapsed="false">
      <c r="A32" s="3" t="n">
        <v>49</v>
      </c>
      <c r="B32" s="1" t="n">
        <v>81.08</v>
      </c>
      <c r="C32" s="1" t="n">
        <v>79.25</v>
      </c>
      <c r="D32" s="1" t="n">
        <v>51.45</v>
      </c>
      <c r="E32" s="1" t="n">
        <v>58.64</v>
      </c>
      <c r="F32" s="1" t="n">
        <v>72.78</v>
      </c>
      <c r="G32" s="1" t="n">
        <v>54.89</v>
      </c>
      <c r="H32" s="1" t="n">
        <v>54.22</v>
      </c>
      <c r="I32" s="1" t="n">
        <v>63.31</v>
      </c>
      <c r="J32" s="1" t="n">
        <v>69.31</v>
      </c>
      <c r="K32" s="1" t="n">
        <v>70.43</v>
      </c>
      <c r="L32" s="1" t="n">
        <v>59.38</v>
      </c>
      <c r="M32" s="1" t="n">
        <v>68.8</v>
      </c>
      <c r="N32" s="1" t="n">
        <v>69.04</v>
      </c>
      <c r="O32" s="1" t="n">
        <v>80.06</v>
      </c>
      <c r="P32" s="1" t="n">
        <v>70.84</v>
      </c>
      <c r="Q32" s="1" t="n">
        <v>66.9</v>
      </c>
      <c r="R32" s="1" t="n">
        <v>12.79</v>
      </c>
    </row>
    <row r="33" customFormat="false" ht="15" hidden="false" customHeight="false" outlineLevel="0" collapsed="false">
      <c r="A33" s="3" t="n">
        <v>23</v>
      </c>
      <c r="B33" s="1" t="n">
        <v>40.33</v>
      </c>
      <c r="C33" s="1" t="n">
        <v>38.39</v>
      </c>
      <c r="D33" s="1" t="n">
        <v>34.16</v>
      </c>
      <c r="E33" s="1" t="n">
        <v>33.48</v>
      </c>
      <c r="G33" s="1" t="n">
        <v>48.85</v>
      </c>
      <c r="H33" s="1" t="n">
        <v>45.32</v>
      </c>
      <c r="I33" s="1" t="n">
        <v>55.91</v>
      </c>
      <c r="J33" s="1" t="n">
        <v>38.47</v>
      </c>
      <c r="K33" s="1" t="n">
        <v>42.91</v>
      </c>
      <c r="L33" s="1" t="n">
        <v>38.95</v>
      </c>
      <c r="M33" s="1" t="n">
        <v>47.43</v>
      </c>
      <c r="N33" s="1" t="n">
        <v>39.74</v>
      </c>
      <c r="O33" s="1" t="n">
        <v>35.13</v>
      </c>
      <c r="P33" s="1" t="n">
        <v>41.34</v>
      </c>
      <c r="Q33" s="1" t="n">
        <v>42.54</v>
      </c>
      <c r="R33" s="1" t="n">
        <v>12.85</v>
      </c>
    </row>
    <row r="34" customFormat="false" ht="15" hidden="false" customHeight="false" outlineLevel="0" collapsed="false">
      <c r="A34" s="3" t="n">
        <v>8</v>
      </c>
      <c r="B34" s="1" t="n">
        <v>57.89</v>
      </c>
      <c r="C34" s="1" t="n">
        <v>55.66</v>
      </c>
      <c r="D34" s="1" t="n">
        <v>65.95</v>
      </c>
      <c r="E34" s="1" t="n">
        <v>60.91</v>
      </c>
      <c r="F34" s="1" t="n">
        <v>49.52</v>
      </c>
      <c r="G34" s="1" t="n">
        <v>48.79</v>
      </c>
      <c r="H34" s="1" t="n">
        <v>45.17</v>
      </c>
      <c r="I34" s="1" t="n">
        <v>57.28</v>
      </c>
      <c r="J34" s="1" t="n">
        <v>63.43</v>
      </c>
      <c r="K34" s="1" t="n">
        <v>54.14</v>
      </c>
      <c r="L34" s="1" t="n">
        <v>66.5</v>
      </c>
      <c r="M34" s="1" t="n">
        <v>44.11</v>
      </c>
      <c r="N34" s="1" t="n">
        <v>55.72</v>
      </c>
      <c r="O34" s="1" t="n">
        <v>66.47</v>
      </c>
      <c r="P34" s="1" t="n">
        <v>59.71</v>
      </c>
      <c r="Q34" s="1" t="n">
        <v>56.75</v>
      </c>
      <c r="R34" s="1" t="n">
        <v>12.95</v>
      </c>
    </row>
    <row r="35" customFormat="false" ht="15" hidden="false" customHeight="false" outlineLevel="0" collapsed="false">
      <c r="A35" s="3" t="n">
        <v>42</v>
      </c>
      <c r="B35" s="1" t="n">
        <v>29.78</v>
      </c>
      <c r="C35" s="1" t="n">
        <v>38.32</v>
      </c>
      <c r="D35" s="1" t="n">
        <v>37.93</v>
      </c>
      <c r="E35" s="1" t="n">
        <v>51.39</v>
      </c>
      <c r="F35" s="1" t="n">
        <v>53.69</v>
      </c>
      <c r="G35" s="1" t="n">
        <v>47.47</v>
      </c>
      <c r="H35" s="1" t="n">
        <v>58.61</v>
      </c>
      <c r="I35" s="1" t="n">
        <v>45.96</v>
      </c>
      <c r="J35" s="1" t="n">
        <v>55.02</v>
      </c>
      <c r="K35" s="1" t="n">
        <v>74.4</v>
      </c>
      <c r="L35" s="1" t="n">
        <v>51.86</v>
      </c>
      <c r="M35" s="1" t="n">
        <v>51.78</v>
      </c>
      <c r="N35" s="1" t="n">
        <v>70.99</v>
      </c>
      <c r="O35" s="1" t="n">
        <v>65.7</v>
      </c>
      <c r="P35" s="1" t="n">
        <v>73.08</v>
      </c>
      <c r="Q35" s="1" t="n">
        <v>53.73</v>
      </c>
      <c r="R35" s="1" t="n">
        <v>12.97</v>
      </c>
    </row>
    <row r="36" customFormat="false" ht="15" hidden="false" customHeight="false" outlineLevel="0" collapsed="false">
      <c r="A36" s="3" t="n">
        <v>19</v>
      </c>
      <c r="B36" s="1" t="n">
        <v>25.2</v>
      </c>
      <c r="C36" s="1" t="n">
        <v>46.55</v>
      </c>
      <c r="D36" s="1" t="n">
        <v>36.05</v>
      </c>
      <c r="E36" s="1" t="n">
        <v>33.32</v>
      </c>
      <c r="F36" s="1" t="n">
        <v>38.32</v>
      </c>
      <c r="G36" s="1" t="n">
        <v>59.18</v>
      </c>
      <c r="H36" s="1" t="n">
        <v>50.2</v>
      </c>
      <c r="I36" s="1" t="n">
        <v>37.84</v>
      </c>
      <c r="J36" s="1" t="n">
        <v>64.35</v>
      </c>
      <c r="K36" s="1" t="n">
        <v>36.64</v>
      </c>
      <c r="L36" s="1" t="n">
        <v>41.55</v>
      </c>
      <c r="M36" s="1" t="n">
        <v>33.9</v>
      </c>
      <c r="N36" s="1" t="n">
        <v>44.67</v>
      </c>
      <c r="O36" s="1" t="n">
        <v>64.57</v>
      </c>
      <c r="P36" s="1" t="n">
        <v>46.22</v>
      </c>
      <c r="Q36" s="1" t="n">
        <v>43.9</v>
      </c>
      <c r="R36" s="1" t="n">
        <v>13.2</v>
      </c>
      <c r="S36" s="4" t="n">
        <f aca="false">AVERAGE(R32:R36)</f>
        <v>12.952</v>
      </c>
      <c r="T36" s="4" t="n">
        <f aca="false">AVERAGE(B32:P36)</f>
        <v>52.6983783783784</v>
      </c>
      <c r="U36" s="4" t="n">
        <f aca="false">_xlfn.STDEV.S(B32:P36)</f>
        <v>13.3909009208232</v>
      </c>
      <c r="W36" s="4" t="n">
        <f aca="false">0.1762*T36+1.6013</f>
        <v>10.8867542702703</v>
      </c>
      <c r="X36" s="4" t="n">
        <f aca="false">(W36-S36)^2</f>
        <v>4.26523992416689</v>
      </c>
      <c r="Y36" s="4" t="n">
        <f aca="false">ABS(W36-S36)</f>
        <v>2.06524572972973</v>
      </c>
    </row>
    <row r="37" customFormat="false" ht="15" hidden="false" customHeight="false" outlineLevel="0" collapsed="false">
      <c r="A37" s="3"/>
    </row>
    <row r="38" customFormat="false" ht="15" hidden="false" customHeight="false" outlineLevel="0" collapsed="false">
      <c r="A38" s="3" t="n">
        <v>14</v>
      </c>
      <c r="B38" s="1" t="n">
        <v>49.03</v>
      </c>
      <c r="C38" s="1" t="n">
        <v>31.72</v>
      </c>
      <c r="D38" s="1" t="n">
        <v>44.14</v>
      </c>
      <c r="E38" s="1" t="n">
        <v>38.89</v>
      </c>
      <c r="F38" s="1" t="n">
        <v>44.15</v>
      </c>
      <c r="G38" s="1" t="n">
        <v>41.59</v>
      </c>
      <c r="H38" s="1" t="n">
        <v>38.89</v>
      </c>
      <c r="I38" s="1" t="n">
        <v>54.67</v>
      </c>
      <c r="J38" s="1" t="n">
        <v>36.87</v>
      </c>
      <c r="K38" s="1" t="n">
        <v>59.08</v>
      </c>
      <c r="L38" s="1" t="n">
        <v>47.2</v>
      </c>
      <c r="M38" s="1" t="n">
        <v>52.11</v>
      </c>
      <c r="N38" s="1" t="n">
        <v>52.95</v>
      </c>
      <c r="O38" s="1" t="n">
        <v>47.15</v>
      </c>
      <c r="P38" s="1" t="n">
        <v>46.19</v>
      </c>
      <c r="Q38" s="1" t="n">
        <v>45.64</v>
      </c>
      <c r="R38" s="1" t="n">
        <v>13.23</v>
      </c>
    </row>
    <row r="39" customFormat="false" ht="15" hidden="false" customHeight="false" outlineLevel="0" collapsed="false">
      <c r="A39" s="3" t="n">
        <v>43</v>
      </c>
      <c r="C39" s="1" t="n">
        <v>40.46</v>
      </c>
      <c r="D39" s="1" t="n">
        <v>61.03</v>
      </c>
      <c r="E39" s="1" t="n">
        <v>55.61</v>
      </c>
      <c r="F39" s="1" t="n">
        <v>58.45</v>
      </c>
      <c r="G39" s="1" t="n">
        <v>51.96</v>
      </c>
      <c r="H39" s="1" t="n">
        <v>81.29</v>
      </c>
      <c r="I39" s="1" t="n">
        <v>55.87</v>
      </c>
      <c r="J39" s="1" t="n">
        <v>66.14</v>
      </c>
      <c r="K39" s="1" t="n">
        <v>57.9</v>
      </c>
      <c r="L39" s="1" t="n">
        <v>48.45</v>
      </c>
      <c r="M39" s="1" t="n">
        <v>55.51</v>
      </c>
      <c r="N39" s="1" t="n">
        <v>75.57</v>
      </c>
      <c r="O39" s="1" t="n">
        <v>62.53</v>
      </c>
      <c r="P39" s="1" t="n">
        <v>60.63</v>
      </c>
      <c r="Q39" s="1" t="n">
        <v>57.38</v>
      </c>
      <c r="R39" s="1" t="n">
        <v>13.32</v>
      </c>
    </row>
    <row r="40" customFormat="false" ht="15" hidden="false" customHeight="false" outlineLevel="0" collapsed="false">
      <c r="A40" s="3" t="n">
        <v>4</v>
      </c>
      <c r="B40" s="1" t="n">
        <v>53.94</v>
      </c>
      <c r="C40" s="1" t="n">
        <v>59.69</v>
      </c>
      <c r="D40" s="1" t="n">
        <v>55.31</v>
      </c>
      <c r="E40" s="1" t="n">
        <v>61.42</v>
      </c>
      <c r="F40" s="1" t="n">
        <v>63.51</v>
      </c>
      <c r="G40" s="1" t="n">
        <v>64.47</v>
      </c>
      <c r="H40" s="1" t="n">
        <v>71.53</v>
      </c>
      <c r="I40" s="1" t="n">
        <v>68.69</v>
      </c>
      <c r="J40" s="1" t="n">
        <v>59.63</v>
      </c>
      <c r="L40" s="1" t="n">
        <v>58.52</v>
      </c>
      <c r="M40" s="1" t="n">
        <v>59.82</v>
      </c>
      <c r="N40" s="1" t="n">
        <v>59.93</v>
      </c>
      <c r="O40" s="1" t="n">
        <v>61.99</v>
      </c>
      <c r="P40" s="1" t="n">
        <v>65.92</v>
      </c>
      <c r="Q40" s="1" t="n">
        <v>62.7</v>
      </c>
      <c r="R40" s="1" t="n">
        <v>13.43</v>
      </c>
    </row>
    <row r="41" customFormat="false" ht="15" hidden="false" customHeight="false" outlineLevel="0" collapsed="false">
      <c r="A41" s="3" t="n">
        <v>47</v>
      </c>
      <c r="B41" s="1" t="n">
        <v>38.15</v>
      </c>
      <c r="C41" s="1" t="n">
        <v>50.45</v>
      </c>
      <c r="D41" s="1" t="n">
        <v>34.94</v>
      </c>
      <c r="E41" s="1" t="n">
        <v>37.52</v>
      </c>
      <c r="F41" s="1" t="n">
        <v>60.88</v>
      </c>
      <c r="G41" s="1" t="n">
        <v>40.34</v>
      </c>
      <c r="H41" s="1" t="n">
        <v>48.82</v>
      </c>
      <c r="I41" s="1" t="n">
        <v>100.62</v>
      </c>
      <c r="J41" s="1" t="n">
        <v>76.32</v>
      </c>
      <c r="K41" s="1" t="n">
        <v>43.94</v>
      </c>
      <c r="L41" s="1" t="n">
        <v>57.54</v>
      </c>
      <c r="M41" s="1" t="n">
        <v>99.38</v>
      </c>
      <c r="N41" s="1" t="n">
        <v>73.56</v>
      </c>
      <c r="O41" s="1" t="n">
        <v>63.04</v>
      </c>
      <c r="P41" s="1" t="n">
        <v>66.03</v>
      </c>
      <c r="Q41" s="1" t="n">
        <v>59.44</v>
      </c>
      <c r="R41" s="1" t="n">
        <v>13.44</v>
      </c>
    </row>
    <row r="42" customFormat="false" ht="15" hidden="false" customHeight="false" outlineLevel="0" collapsed="false">
      <c r="A42" s="3" t="n">
        <v>59</v>
      </c>
      <c r="B42" s="1" t="n">
        <v>23.41</v>
      </c>
      <c r="C42" s="1" t="n">
        <v>59.3</v>
      </c>
      <c r="D42" s="1" t="n">
        <v>58.09</v>
      </c>
      <c r="E42" s="1" t="n">
        <v>71.28</v>
      </c>
      <c r="F42" s="1" t="n">
        <v>105.01</v>
      </c>
      <c r="G42" s="1" t="n">
        <v>58.29</v>
      </c>
      <c r="H42" s="1" t="n">
        <v>112.76</v>
      </c>
      <c r="I42" s="1" t="n">
        <v>72.37</v>
      </c>
      <c r="J42" s="1" t="n">
        <v>132.03</v>
      </c>
      <c r="L42" s="1" t="n">
        <v>85.81</v>
      </c>
      <c r="M42" s="1" t="n">
        <v>67.26</v>
      </c>
      <c r="N42" s="1" t="n">
        <v>69.02</v>
      </c>
      <c r="O42" s="1" t="n">
        <v>84.07</v>
      </c>
      <c r="P42" s="1" t="n">
        <v>63.63</v>
      </c>
      <c r="Q42" s="1" t="n">
        <v>81.5</v>
      </c>
      <c r="R42" s="1" t="n">
        <v>13.82</v>
      </c>
      <c r="S42" s="4" t="n">
        <f aca="false">AVERAGE(R38:R42)</f>
        <v>13.448</v>
      </c>
      <c r="T42" s="4" t="n">
        <f aca="false">AVERAGE(B38:P42)</f>
        <v>60.1980555555556</v>
      </c>
      <c r="U42" s="4" t="n">
        <f aca="false">_xlfn.STDEV.S(B38:P42)</f>
        <v>18.6762840981598</v>
      </c>
      <c r="W42" s="4" t="n">
        <f aca="false">0.1762*T42+1.6013</f>
        <v>12.2081973888889</v>
      </c>
      <c r="X42" s="4" t="n">
        <f aca="false">(W42-S42)^2</f>
        <v>1.53711051451792</v>
      </c>
      <c r="Y42" s="4" t="n">
        <f aca="false">ABS(W42-S42)</f>
        <v>1.23980261111111</v>
      </c>
    </row>
    <row r="43" customFormat="false" ht="15" hidden="false" customHeight="false" outlineLevel="0" collapsed="false">
      <c r="A43" s="3"/>
    </row>
    <row r="44" customFormat="false" ht="15" hidden="false" customHeight="false" outlineLevel="0" collapsed="false">
      <c r="A44" s="3" t="n">
        <v>26</v>
      </c>
      <c r="C44" s="1" t="n">
        <v>23.23</v>
      </c>
      <c r="D44" s="1" t="n">
        <v>39.96</v>
      </c>
      <c r="E44" s="1" t="n">
        <v>62.12</v>
      </c>
      <c r="F44" s="1" t="n">
        <v>71.45</v>
      </c>
      <c r="G44" s="1" t="n">
        <v>79.41</v>
      </c>
      <c r="H44" s="1" t="n">
        <v>66.22</v>
      </c>
      <c r="I44" s="1" t="n">
        <v>48.81</v>
      </c>
      <c r="J44" s="1" t="n">
        <v>55.76</v>
      </c>
      <c r="K44" s="1" t="n">
        <v>99.22</v>
      </c>
      <c r="L44" s="1" t="n">
        <v>84.4</v>
      </c>
      <c r="M44" s="1" t="n">
        <v>69.54</v>
      </c>
      <c r="N44" s="1" t="n">
        <v>67.66</v>
      </c>
      <c r="O44" s="1" t="n">
        <v>52.88</v>
      </c>
      <c r="P44" s="1" t="n">
        <v>57.26</v>
      </c>
      <c r="Q44" s="1" t="n">
        <v>58.96</v>
      </c>
      <c r="R44" s="1" t="n">
        <v>13.99</v>
      </c>
    </row>
    <row r="45" customFormat="false" ht="15" hidden="false" customHeight="false" outlineLevel="0" collapsed="false">
      <c r="A45" s="3" t="n">
        <v>11</v>
      </c>
      <c r="B45" s="1" t="n">
        <v>45.3</v>
      </c>
      <c r="C45" s="1" t="n">
        <v>54.76</v>
      </c>
      <c r="D45" s="1" t="n">
        <v>70.51</v>
      </c>
      <c r="E45" s="1" t="n">
        <v>65.67</v>
      </c>
      <c r="F45" s="1" t="n">
        <v>63.34</v>
      </c>
      <c r="G45" s="1" t="n">
        <v>72.88</v>
      </c>
      <c r="H45" s="1" t="n">
        <v>66.97</v>
      </c>
      <c r="I45" s="1" t="n">
        <v>54.96</v>
      </c>
      <c r="J45" s="1" t="n">
        <v>53.24</v>
      </c>
      <c r="K45" s="1" t="n">
        <v>66.12</v>
      </c>
      <c r="L45" s="1" t="n">
        <v>56.77</v>
      </c>
      <c r="M45" s="1" t="n">
        <v>63.68</v>
      </c>
      <c r="N45" s="1" t="n">
        <v>83.55</v>
      </c>
      <c r="O45" s="1" t="n">
        <v>74.17</v>
      </c>
      <c r="P45" s="1" t="n">
        <v>69.43</v>
      </c>
      <c r="Q45" s="1" t="n">
        <v>64.09</v>
      </c>
      <c r="R45" s="1" t="n">
        <v>14.01</v>
      </c>
    </row>
    <row r="46" customFormat="false" ht="15" hidden="false" customHeight="false" outlineLevel="0" collapsed="false">
      <c r="A46" s="3" t="n">
        <v>16</v>
      </c>
      <c r="B46" s="1" t="n">
        <v>36.12</v>
      </c>
      <c r="C46" s="1" t="n">
        <v>45.32</v>
      </c>
      <c r="D46" s="1" t="n">
        <v>54.71</v>
      </c>
      <c r="E46" s="1" t="n">
        <v>57.69</v>
      </c>
      <c r="F46" s="1" t="n">
        <v>62.3</v>
      </c>
      <c r="G46" s="1" t="n">
        <v>68.94</v>
      </c>
      <c r="H46" s="1" t="n">
        <v>49.17</v>
      </c>
      <c r="I46" s="1" t="n">
        <v>54.14</v>
      </c>
      <c r="J46" s="1" t="n">
        <v>47.12</v>
      </c>
      <c r="K46" s="1" t="n">
        <v>46.54</v>
      </c>
      <c r="L46" s="1" t="n">
        <v>57.95</v>
      </c>
      <c r="M46" s="1" t="n">
        <v>45.31</v>
      </c>
      <c r="N46" s="1" t="n">
        <v>50.81</v>
      </c>
      <c r="O46" s="1" t="n">
        <v>67.61</v>
      </c>
      <c r="P46" s="1" t="n">
        <v>56.34</v>
      </c>
      <c r="Q46" s="1" t="n">
        <v>53.34</v>
      </c>
      <c r="R46" s="1" t="n">
        <v>14.04</v>
      </c>
    </row>
    <row r="47" customFormat="false" ht="15" hidden="false" customHeight="false" outlineLevel="0" collapsed="false">
      <c r="A47" s="3" t="n">
        <v>96</v>
      </c>
      <c r="C47" s="1" t="n">
        <v>87.89</v>
      </c>
      <c r="D47" s="1" t="n">
        <v>87.22</v>
      </c>
      <c r="E47" s="1" t="n">
        <v>80.02</v>
      </c>
      <c r="F47" s="1" t="n">
        <v>103.96</v>
      </c>
      <c r="G47" s="1" t="n">
        <v>96.21</v>
      </c>
      <c r="H47" s="1" t="n">
        <v>78.4</v>
      </c>
      <c r="I47" s="1" t="n">
        <v>120.45</v>
      </c>
      <c r="J47" s="1" t="n">
        <v>94.29</v>
      </c>
      <c r="K47" s="1" t="n">
        <v>86.93</v>
      </c>
      <c r="L47" s="1" t="n">
        <v>87.68</v>
      </c>
      <c r="M47" s="1" t="n">
        <v>94.03</v>
      </c>
      <c r="N47" s="1" t="n">
        <v>123.35</v>
      </c>
      <c r="O47" s="1" t="n">
        <v>88.54</v>
      </c>
      <c r="P47" s="1" t="n">
        <v>119.8</v>
      </c>
      <c r="Q47" s="1" t="n">
        <v>93.78</v>
      </c>
      <c r="R47" s="1" t="n">
        <v>14.44</v>
      </c>
    </row>
    <row r="48" customFormat="false" ht="15" hidden="false" customHeight="false" outlineLevel="0" collapsed="false">
      <c r="A48" s="3" t="n">
        <v>107</v>
      </c>
      <c r="B48" s="1" t="n">
        <v>75.75</v>
      </c>
      <c r="C48" s="1" t="n">
        <v>154.54</v>
      </c>
      <c r="D48" s="1" t="n">
        <v>94.12</v>
      </c>
      <c r="E48" s="1" t="n">
        <v>62.4</v>
      </c>
      <c r="F48" s="1" t="n">
        <v>63</v>
      </c>
      <c r="G48" s="1" t="n">
        <v>74.65</v>
      </c>
      <c r="H48" s="1" t="n">
        <v>72.63</v>
      </c>
      <c r="I48" s="1" t="n">
        <v>131.83</v>
      </c>
      <c r="J48" s="1" t="n">
        <v>127.13</v>
      </c>
      <c r="K48" s="1" t="n">
        <v>74.49</v>
      </c>
      <c r="L48" s="1" t="n">
        <v>85.65</v>
      </c>
      <c r="M48" s="1" t="n">
        <v>74.49</v>
      </c>
      <c r="N48" s="1" t="n">
        <v>132.49</v>
      </c>
      <c r="O48" s="1" t="n">
        <v>76.18</v>
      </c>
      <c r="Q48" s="1" t="n">
        <v>99.65</v>
      </c>
      <c r="R48" s="1" t="n">
        <v>14.48</v>
      </c>
      <c r="S48" s="4" t="n">
        <f aca="false">AVERAGE(R44:R48)</f>
        <v>14.192</v>
      </c>
      <c r="T48" s="4" t="n">
        <f aca="false">AVERAGE(B44:P48)</f>
        <v>73.4369444444444</v>
      </c>
      <c r="U48" s="4" t="n">
        <f aca="false">_xlfn.STDEV.S(B44:P48)</f>
        <v>24.7640691347272</v>
      </c>
      <c r="W48" s="4" t="n">
        <f aca="false">0.1762*T48+1.6013</f>
        <v>14.5408896111111</v>
      </c>
      <c r="X48" s="4" t="n">
        <f aca="false">(W48-S48)^2</f>
        <v>0.12172396074126</v>
      </c>
      <c r="Y48" s="4" t="n">
        <f aca="false">ABS(W48-S48)</f>
        <v>0.348889611111108</v>
      </c>
    </row>
    <row r="49" customFormat="false" ht="15" hidden="false" customHeight="false" outlineLevel="0" collapsed="false">
      <c r="A49" s="3"/>
    </row>
    <row r="50" customFormat="false" ht="15" hidden="false" customHeight="false" outlineLevel="0" collapsed="false">
      <c r="A50" s="3" t="n">
        <v>64</v>
      </c>
      <c r="B50" s="1" t="n">
        <v>46.74</v>
      </c>
      <c r="C50" s="1" t="n">
        <v>72.88</v>
      </c>
      <c r="D50" s="1" t="n">
        <v>51.08</v>
      </c>
      <c r="E50" s="1" t="n">
        <v>93.33</v>
      </c>
      <c r="F50" s="1" t="n">
        <v>127.97</v>
      </c>
      <c r="G50" s="1" t="n">
        <v>87.18</v>
      </c>
      <c r="H50" s="1" t="n">
        <v>74.91</v>
      </c>
      <c r="I50" s="1" t="n">
        <v>78.86</v>
      </c>
      <c r="J50" s="1" t="n">
        <v>77.06</v>
      </c>
      <c r="K50" s="1" t="n">
        <v>129.54</v>
      </c>
      <c r="L50" s="1" t="n">
        <v>66.25</v>
      </c>
      <c r="M50" s="1" t="n">
        <v>150.43</v>
      </c>
      <c r="O50" s="1" t="n">
        <v>110.34</v>
      </c>
      <c r="P50" s="1" t="n">
        <v>66.92</v>
      </c>
      <c r="Q50" s="1" t="n">
        <v>93.98</v>
      </c>
      <c r="R50" s="1" t="n">
        <v>14.57</v>
      </c>
    </row>
    <row r="51" customFormat="false" ht="15" hidden="false" customHeight="false" outlineLevel="0" collapsed="false">
      <c r="A51" s="3" t="n">
        <v>61</v>
      </c>
      <c r="B51" s="1" t="n">
        <v>46.64</v>
      </c>
      <c r="C51" s="1" t="n">
        <v>56.5</v>
      </c>
      <c r="D51" s="1" t="n">
        <v>69.41</v>
      </c>
      <c r="E51" s="1" t="n">
        <v>64.27</v>
      </c>
      <c r="F51" s="1" t="n">
        <v>104.43</v>
      </c>
      <c r="G51" s="1" t="n">
        <v>109.15</v>
      </c>
      <c r="H51" s="1" t="n">
        <v>109.11</v>
      </c>
      <c r="I51" s="1" t="n">
        <v>64.92</v>
      </c>
      <c r="J51" s="1" t="n">
        <v>123.93</v>
      </c>
      <c r="K51" s="1" t="n">
        <v>128.09</v>
      </c>
      <c r="L51" s="1" t="n">
        <v>73.36</v>
      </c>
      <c r="M51" s="1" t="n">
        <v>73.94</v>
      </c>
      <c r="N51" s="1" t="n">
        <v>131.07</v>
      </c>
      <c r="O51" s="1" t="n">
        <v>70.54</v>
      </c>
      <c r="P51" s="1" t="n">
        <v>84.73</v>
      </c>
      <c r="Q51" s="1" t="n">
        <v>87.34</v>
      </c>
      <c r="R51" s="1" t="n">
        <v>14.71</v>
      </c>
    </row>
    <row r="52" customFormat="false" ht="15" hidden="false" customHeight="false" outlineLevel="0" collapsed="false">
      <c r="A52" s="3" t="n">
        <v>9</v>
      </c>
      <c r="B52" s="1" t="n">
        <v>49.96</v>
      </c>
      <c r="C52" s="1" t="n">
        <v>48.09</v>
      </c>
      <c r="D52" s="1" t="n">
        <v>53.21</v>
      </c>
      <c r="E52" s="1" t="n">
        <v>72.46</v>
      </c>
      <c r="F52" s="1" t="n">
        <v>55.31</v>
      </c>
      <c r="G52" s="1" t="n">
        <v>52.94</v>
      </c>
      <c r="H52" s="1" t="n">
        <v>75.71</v>
      </c>
      <c r="I52" s="1" t="n">
        <v>53.04</v>
      </c>
      <c r="J52" s="1" t="n">
        <v>68.56</v>
      </c>
      <c r="K52" s="1" t="n">
        <v>79.42</v>
      </c>
      <c r="L52" s="1" t="n">
        <v>57.89</v>
      </c>
      <c r="M52" s="1" t="n">
        <v>62.25</v>
      </c>
      <c r="N52" s="1" t="n">
        <v>63.32</v>
      </c>
      <c r="O52" s="1" t="n">
        <v>67.85</v>
      </c>
      <c r="P52" s="1" t="n">
        <v>57.1</v>
      </c>
      <c r="Q52" s="1" t="n">
        <v>61.14</v>
      </c>
      <c r="R52" s="1" t="n">
        <v>14.92</v>
      </c>
    </row>
    <row r="53" customFormat="false" ht="15" hidden="false" customHeight="false" outlineLevel="0" collapsed="false">
      <c r="A53" s="3" t="n">
        <v>45</v>
      </c>
      <c r="B53" s="1" t="n">
        <v>42.4</v>
      </c>
      <c r="C53" s="1" t="n">
        <v>88.6</v>
      </c>
      <c r="D53" s="1" t="n">
        <v>95.66</v>
      </c>
      <c r="E53" s="1" t="n">
        <v>57.64</v>
      </c>
      <c r="F53" s="1" t="n">
        <v>54.05</v>
      </c>
      <c r="G53" s="1" t="n">
        <v>68.36</v>
      </c>
      <c r="H53" s="1" t="n">
        <v>53.94</v>
      </c>
      <c r="I53" s="1" t="n">
        <v>61.75</v>
      </c>
      <c r="J53" s="1" t="n">
        <v>64.68</v>
      </c>
      <c r="K53" s="1" t="n">
        <v>56.17</v>
      </c>
      <c r="L53" s="1" t="n">
        <v>90.52</v>
      </c>
      <c r="M53" s="1" t="n">
        <v>58.24</v>
      </c>
      <c r="N53" s="1" t="n">
        <v>48.22</v>
      </c>
      <c r="O53" s="1" t="n">
        <v>96.52</v>
      </c>
      <c r="P53" s="1" t="n">
        <v>80.09</v>
      </c>
      <c r="Q53" s="1" t="n">
        <v>67.79</v>
      </c>
      <c r="R53" s="1" t="n">
        <v>15.04</v>
      </c>
    </row>
    <row r="54" customFormat="false" ht="15" hidden="false" customHeight="false" outlineLevel="0" collapsed="false">
      <c r="A54" s="3" t="n">
        <v>58</v>
      </c>
      <c r="B54" s="1" t="n">
        <v>36.37</v>
      </c>
      <c r="C54" s="1" t="n">
        <v>66.34</v>
      </c>
      <c r="D54" s="1" t="n">
        <v>78.02</v>
      </c>
      <c r="E54" s="1" t="n">
        <v>67.01</v>
      </c>
      <c r="F54" s="1" t="n">
        <v>84.84</v>
      </c>
      <c r="G54" s="1" t="n">
        <v>109.88</v>
      </c>
      <c r="H54" s="1" t="n">
        <v>76.76</v>
      </c>
      <c r="I54" s="1" t="n">
        <v>106.35</v>
      </c>
      <c r="J54" s="1" t="n">
        <v>121.07</v>
      </c>
      <c r="K54" s="1" t="n">
        <v>60.32</v>
      </c>
      <c r="L54" s="1" t="n">
        <v>156.39</v>
      </c>
      <c r="N54" s="1" t="n">
        <v>64.56</v>
      </c>
      <c r="O54" s="1" t="n">
        <v>111.52</v>
      </c>
      <c r="P54" s="1" t="n">
        <v>65.56</v>
      </c>
      <c r="Q54" s="1" t="n">
        <v>93.21</v>
      </c>
      <c r="R54" s="1" t="n">
        <v>15.05</v>
      </c>
      <c r="S54" s="4" t="n">
        <f aca="false">AVERAGE(R50:R54)</f>
        <v>14.858</v>
      </c>
      <c r="T54" s="4" t="n">
        <f aca="false">AVERAGE(B50:P54)</f>
        <v>77.8427397260275</v>
      </c>
      <c r="U54" s="4" t="n">
        <f aca="false">_xlfn.STDEV.S(B50:P54)</f>
        <v>26.6483034826</v>
      </c>
      <c r="W54" s="4" t="n">
        <f aca="false">0.1762*T54+1.6013</f>
        <v>15.317190739726</v>
      </c>
      <c r="X54" s="4" t="n">
        <f aca="false">(W54-S54)^2</f>
        <v>0.210856135450143</v>
      </c>
      <c r="Y54" s="4" t="n">
        <f aca="false">ABS(W54-S54)</f>
        <v>0.459190739726035</v>
      </c>
    </row>
    <row r="55" customFormat="false" ht="15" hidden="false" customHeight="false" outlineLevel="0" collapsed="false">
      <c r="A55" s="3"/>
    </row>
    <row r="56" customFormat="false" ht="15" hidden="false" customHeight="false" outlineLevel="0" collapsed="false">
      <c r="A56" s="3" t="n">
        <v>91</v>
      </c>
      <c r="B56" s="1" t="n">
        <v>36.42</v>
      </c>
      <c r="C56" s="1" t="n">
        <v>51.74</v>
      </c>
      <c r="D56" s="1" t="n">
        <v>52.18</v>
      </c>
      <c r="E56" s="1" t="n">
        <v>55.89</v>
      </c>
      <c r="F56" s="1" t="n">
        <v>57.6</v>
      </c>
      <c r="G56" s="1" t="n">
        <v>60.82</v>
      </c>
      <c r="H56" s="1" t="n">
        <v>45.02</v>
      </c>
      <c r="I56" s="1" t="n">
        <v>60.51</v>
      </c>
      <c r="J56" s="1" t="n">
        <v>54.01</v>
      </c>
      <c r="K56" s="1" t="n">
        <v>67.59</v>
      </c>
      <c r="L56" s="1" t="n">
        <v>87.59</v>
      </c>
      <c r="M56" s="1" t="n">
        <v>51.36</v>
      </c>
      <c r="N56" s="1" t="n">
        <v>67.22</v>
      </c>
      <c r="P56" s="1" t="n">
        <v>67.82</v>
      </c>
      <c r="Q56" s="1" t="n">
        <v>60.66</v>
      </c>
      <c r="R56" s="1" t="n">
        <v>15.12</v>
      </c>
    </row>
    <row r="57" customFormat="false" ht="15" hidden="false" customHeight="false" outlineLevel="0" collapsed="false">
      <c r="A57" s="3" t="n">
        <v>76</v>
      </c>
      <c r="B57" s="1" t="n">
        <v>71.88</v>
      </c>
      <c r="C57" s="1" t="n">
        <v>133.86</v>
      </c>
      <c r="D57" s="1" t="n">
        <v>92.25</v>
      </c>
      <c r="E57" s="1" t="n">
        <v>102.12</v>
      </c>
      <c r="F57" s="1" t="n">
        <v>135.06</v>
      </c>
      <c r="G57" s="1" t="n">
        <v>62.09</v>
      </c>
      <c r="H57" s="1" t="n">
        <v>69.86</v>
      </c>
      <c r="I57" s="1" t="n">
        <v>91.57</v>
      </c>
      <c r="J57" s="1" t="n">
        <v>76.19</v>
      </c>
      <c r="K57" s="1" t="n">
        <v>108.21</v>
      </c>
      <c r="L57" s="1" t="n">
        <v>120.32</v>
      </c>
      <c r="M57" s="1" t="n">
        <v>57.3</v>
      </c>
      <c r="N57" s="1" t="n">
        <v>116.41</v>
      </c>
      <c r="O57" s="1" t="n">
        <v>114.11</v>
      </c>
      <c r="P57" s="1" t="n">
        <v>72.06</v>
      </c>
      <c r="Q57" s="1" t="n">
        <v>94.89</v>
      </c>
      <c r="R57" s="1" t="n">
        <v>15.17</v>
      </c>
    </row>
    <row r="58" customFormat="false" ht="15" hidden="false" customHeight="false" outlineLevel="0" collapsed="false">
      <c r="A58" s="3" t="n">
        <v>99</v>
      </c>
      <c r="B58" s="1" t="n">
        <v>76.71</v>
      </c>
      <c r="C58" s="1" t="n">
        <v>60.91</v>
      </c>
      <c r="D58" s="1" t="n">
        <v>120.9</v>
      </c>
      <c r="E58" s="1" t="n">
        <v>123.46</v>
      </c>
      <c r="F58" s="1" t="n">
        <v>99.63</v>
      </c>
      <c r="G58" s="1" t="n">
        <v>134.62</v>
      </c>
      <c r="H58" s="1" t="n">
        <v>69.04</v>
      </c>
      <c r="I58" s="1" t="n">
        <v>150.23</v>
      </c>
      <c r="J58" s="1" t="n">
        <v>73.26</v>
      </c>
      <c r="K58" s="1" t="n">
        <v>101.32</v>
      </c>
      <c r="L58" s="1" t="n">
        <v>66.93</v>
      </c>
      <c r="M58" s="1" t="n">
        <v>118.31</v>
      </c>
      <c r="N58" s="1" t="n">
        <v>90.86</v>
      </c>
      <c r="O58" s="1" t="n">
        <v>100.93</v>
      </c>
      <c r="P58" s="1" t="n">
        <v>78.87</v>
      </c>
      <c r="Q58" s="1" t="n">
        <v>97.73</v>
      </c>
      <c r="R58" s="1" t="n">
        <v>15.22</v>
      </c>
    </row>
    <row r="59" customFormat="false" ht="15" hidden="false" customHeight="false" outlineLevel="0" collapsed="false">
      <c r="A59" s="3" t="n">
        <v>89</v>
      </c>
      <c r="B59" s="1" t="n">
        <v>94.87</v>
      </c>
      <c r="C59" s="1" t="n">
        <v>87.2</v>
      </c>
      <c r="D59" s="1" t="n">
        <v>91.58</v>
      </c>
      <c r="E59" s="1" t="n">
        <v>103.71</v>
      </c>
      <c r="F59" s="1" t="n">
        <v>122.93</v>
      </c>
      <c r="G59" s="1" t="n">
        <v>132.22</v>
      </c>
      <c r="H59" s="1" t="n">
        <v>67.06</v>
      </c>
      <c r="I59" s="1" t="n">
        <v>126.09</v>
      </c>
      <c r="J59" s="1" t="n">
        <v>62.7</v>
      </c>
      <c r="K59" s="1" t="n">
        <v>71.35</v>
      </c>
      <c r="L59" s="1" t="n">
        <v>76.56</v>
      </c>
      <c r="M59" s="1" t="n">
        <v>122.46</v>
      </c>
      <c r="N59" s="1" t="n">
        <v>106.07</v>
      </c>
      <c r="O59" s="1" t="n">
        <v>77.54</v>
      </c>
      <c r="P59" s="1" t="n">
        <v>100.34</v>
      </c>
      <c r="Q59" s="1" t="n">
        <v>96.18</v>
      </c>
      <c r="R59" s="1" t="n">
        <v>15.25</v>
      </c>
    </row>
    <row r="60" customFormat="false" ht="15" hidden="false" customHeight="false" outlineLevel="0" collapsed="false">
      <c r="A60" s="3" t="n">
        <v>90</v>
      </c>
      <c r="B60" s="1" t="n">
        <v>46.4</v>
      </c>
      <c r="C60" s="1" t="n">
        <v>113.45</v>
      </c>
      <c r="D60" s="1" t="n">
        <v>67.97</v>
      </c>
      <c r="E60" s="1" t="n">
        <v>117.65</v>
      </c>
      <c r="F60" s="1" t="n">
        <v>94.22</v>
      </c>
      <c r="H60" s="1" t="n">
        <v>124.19</v>
      </c>
      <c r="I60" s="1" t="n">
        <v>67.62</v>
      </c>
      <c r="J60" s="1" t="n">
        <v>61.78</v>
      </c>
      <c r="K60" s="1" t="n">
        <v>71.29</v>
      </c>
      <c r="L60" s="1" t="n">
        <v>81.72</v>
      </c>
      <c r="M60" s="1" t="n">
        <v>106.1</v>
      </c>
      <c r="N60" s="1" t="n">
        <v>99.41</v>
      </c>
      <c r="O60" s="1" t="n">
        <v>79.6</v>
      </c>
      <c r="P60" s="1" t="n">
        <v>118.47</v>
      </c>
      <c r="Q60" s="1" t="n">
        <v>89.28</v>
      </c>
      <c r="R60" s="1" t="n">
        <v>15.29</v>
      </c>
      <c r="S60" s="4" t="n">
        <f aca="false">AVERAGE(R56:R60)</f>
        <v>15.21</v>
      </c>
      <c r="T60" s="4" t="n">
        <f aca="false">AVERAGE(B56:P60)</f>
        <v>87.6382191780822</v>
      </c>
      <c r="U60" s="4" t="n">
        <f aca="false">_xlfn.STDEV.S(B56:P60)</f>
        <v>26.9322390115176</v>
      </c>
      <c r="W60" s="4" t="n">
        <f aca="false">0.1762*T60+1.6013</f>
        <v>17.0431542191781</v>
      </c>
      <c r="X60" s="4" t="n">
        <f aca="false">(W60-S60)^2</f>
        <v>3.36045439129042</v>
      </c>
      <c r="Y60" s="4" t="n">
        <f aca="false">ABS(W60-S60)</f>
        <v>1.83315421917809</v>
      </c>
    </row>
    <row r="61" customFormat="false" ht="15" hidden="false" customHeight="false" outlineLevel="0" collapsed="false">
      <c r="A61" s="3"/>
    </row>
    <row r="62" customFormat="false" ht="15" hidden="false" customHeight="false" outlineLevel="0" collapsed="false">
      <c r="A62" s="3" t="n">
        <v>53</v>
      </c>
      <c r="C62" s="1" t="n">
        <v>60.83</v>
      </c>
      <c r="D62" s="1" t="n">
        <v>74</v>
      </c>
      <c r="E62" s="1" t="n">
        <v>78.64</v>
      </c>
      <c r="G62" s="1" t="n">
        <v>65.58</v>
      </c>
      <c r="H62" s="1" t="n">
        <v>87.73</v>
      </c>
      <c r="I62" s="1" t="n">
        <v>87.42</v>
      </c>
      <c r="J62" s="1" t="n">
        <v>84.24</v>
      </c>
      <c r="K62" s="1" t="n">
        <v>76.81</v>
      </c>
      <c r="L62" s="1" t="n">
        <v>103.39</v>
      </c>
      <c r="M62" s="1" t="n">
        <v>74.59</v>
      </c>
      <c r="N62" s="1" t="n">
        <v>80.61</v>
      </c>
      <c r="O62" s="1" t="n">
        <v>69.78</v>
      </c>
      <c r="P62" s="1" t="n">
        <v>68.33</v>
      </c>
      <c r="Q62" s="1" t="n">
        <v>78.16</v>
      </c>
      <c r="R62" s="1" t="n">
        <v>15.37</v>
      </c>
    </row>
    <row r="63" customFormat="false" ht="15" hidden="false" customHeight="false" outlineLevel="0" collapsed="false">
      <c r="A63" s="3" t="n">
        <v>46</v>
      </c>
      <c r="C63" s="1" t="n">
        <v>57.18</v>
      </c>
      <c r="D63" s="1" t="n">
        <v>65.74</v>
      </c>
      <c r="F63" s="1" t="n">
        <v>80.81</v>
      </c>
      <c r="G63" s="1" t="n">
        <v>50.1</v>
      </c>
      <c r="H63" s="1" t="n">
        <v>67.14</v>
      </c>
      <c r="I63" s="1" t="n">
        <v>63.81</v>
      </c>
      <c r="J63" s="1" t="n">
        <v>79.47</v>
      </c>
      <c r="K63" s="1" t="n">
        <v>57.48</v>
      </c>
      <c r="L63" s="1" t="n">
        <v>78.46</v>
      </c>
      <c r="M63" s="1" t="n">
        <v>49.22</v>
      </c>
      <c r="N63" s="1" t="n">
        <v>69.76</v>
      </c>
      <c r="O63" s="1" t="n">
        <v>64.91</v>
      </c>
      <c r="P63" s="1" t="n">
        <v>55.02</v>
      </c>
      <c r="Q63" s="1" t="n">
        <v>64.25</v>
      </c>
      <c r="R63" s="1" t="n">
        <v>15.48</v>
      </c>
    </row>
    <row r="64" customFormat="false" ht="15" hidden="false" customHeight="false" outlineLevel="0" collapsed="false">
      <c r="A64" s="3" t="n">
        <v>5</v>
      </c>
      <c r="B64" s="1" t="n">
        <v>60.61</v>
      </c>
      <c r="C64" s="1" t="n">
        <v>60.34</v>
      </c>
      <c r="D64" s="1" t="n">
        <v>75.53</v>
      </c>
      <c r="E64" s="1" t="n">
        <v>64.78</v>
      </c>
      <c r="F64" s="1" t="n">
        <v>68.44</v>
      </c>
      <c r="G64" s="1" t="n">
        <v>74.91</v>
      </c>
      <c r="H64" s="1" t="n">
        <v>69.27</v>
      </c>
      <c r="I64" s="1" t="n">
        <v>63.52</v>
      </c>
      <c r="J64" s="1" t="n">
        <v>63.77</v>
      </c>
      <c r="K64" s="1" t="n">
        <v>54.01</v>
      </c>
      <c r="L64" s="1" t="n">
        <v>59.57</v>
      </c>
      <c r="M64" s="1" t="n">
        <v>61.07</v>
      </c>
      <c r="N64" s="1" t="n">
        <v>62.37</v>
      </c>
      <c r="O64" s="1" t="n">
        <v>58.95</v>
      </c>
      <c r="Q64" s="1" t="n">
        <v>62.88</v>
      </c>
      <c r="R64" s="1" t="n">
        <v>15.51</v>
      </c>
    </row>
    <row r="65" customFormat="false" ht="15" hidden="false" customHeight="false" outlineLevel="0" collapsed="false">
      <c r="A65" s="3" t="n">
        <v>62</v>
      </c>
      <c r="B65" s="1" t="n">
        <v>47.8</v>
      </c>
      <c r="C65" s="1" t="n">
        <v>101.77</v>
      </c>
      <c r="D65" s="1" t="n">
        <v>64.59</v>
      </c>
      <c r="E65" s="1" t="n">
        <v>58.37</v>
      </c>
      <c r="G65" s="1" t="n">
        <v>106.04</v>
      </c>
      <c r="H65" s="1" t="n">
        <v>99.16</v>
      </c>
      <c r="I65" s="1" t="n">
        <v>82.58</v>
      </c>
      <c r="J65" s="1" t="n">
        <v>97.96</v>
      </c>
      <c r="K65" s="1" t="n">
        <v>65.9</v>
      </c>
      <c r="L65" s="1" t="n">
        <v>60.31</v>
      </c>
      <c r="M65" s="1" t="n">
        <v>92.74</v>
      </c>
      <c r="N65" s="1" t="n">
        <v>121.89</v>
      </c>
      <c r="O65" s="1" t="n">
        <v>97.79</v>
      </c>
      <c r="P65" s="1" t="n">
        <v>61.49</v>
      </c>
      <c r="Q65" s="1" t="n">
        <v>87.37</v>
      </c>
      <c r="R65" s="1" t="n">
        <v>15.51</v>
      </c>
    </row>
    <row r="66" customFormat="false" ht="15" hidden="false" customHeight="false" outlineLevel="0" collapsed="false">
      <c r="A66" s="3" t="n">
        <v>82</v>
      </c>
      <c r="B66" s="1" t="n">
        <v>48.96</v>
      </c>
      <c r="C66" s="1" t="n">
        <v>47.49</v>
      </c>
      <c r="D66" s="1" t="n">
        <v>101.84</v>
      </c>
      <c r="E66" s="1" t="n">
        <v>96.4</v>
      </c>
      <c r="F66" s="1" t="n">
        <v>108.85</v>
      </c>
      <c r="G66" s="1" t="n">
        <v>117.29</v>
      </c>
      <c r="H66" s="1" t="n">
        <v>69.8</v>
      </c>
      <c r="I66" s="1" t="n">
        <v>72.07</v>
      </c>
      <c r="J66" s="1" t="n">
        <v>69.74</v>
      </c>
      <c r="K66" s="1" t="n">
        <v>121.89</v>
      </c>
      <c r="L66" s="1" t="n">
        <v>86.79</v>
      </c>
      <c r="M66" s="1" t="n">
        <v>84.17</v>
      </c>
      <c r="N66" s="1" t="n">
        <v>71.48</v>
      </c>
      <c r="O66" s="1" t="n">
        <v>56.52</v>
      </c>
      <c r="P66" s="1" t="n">
        <v>75.76</v>
      </c>
      <c r="Q66" s="1" t="n">
        <v>81.94</v>
      </c>
      <c r="R66" s="1" t="n">
        <v>15.57</v>
      </c>
      <c r="S66" s="4" t="n">
        <f aca="false">AVERAGE(R62:R66)</f>
        <v>15.488</v>
      </c>
      <c r="T66" s="4" t="n">
        <f aca="false">AVERAGE(B62:P66)</f>
        <v>74.4294202898551</v>
      </c>
      <c r="U66" s="4" t="n">
        <f aca="false">_xlfn.STDEV.S(B62:P66)</f>
        <v>18.1481364206177</v>
      </c>
      <c r="W66" s="4" t="n">
        <f aca="false">0.1762*T66+1.6013</f>
        <v>14.7157638550725</v>
      </c>
      <c r="X66" s="4" t="n">
        <f aca="false">(W66-S66)^2</f>
        <v>0.596348663532545</v>
      </c>
      <c r="Y66" s="4" t="n">
        <f aca="false">ABS(W66-S66)</f>
        <v>0.772236144927538</v>
      </c>
    </row>
    <row r="67" customFormat="false" ht="15" hidden="false" customHeight="false" outlineLevel="0" collapsed="false">
      <c r="A67" s="3"/>
    </row>
    <row r="68" customFormat="false" ht="15" hidden="false" customHeight="false" outlineLevel="0" collapsed="false">
      <c r="A68" s="3" t="n">
        <v>83</v>
      </c>
      <c r="B68" s="1" t="n">
        <v>53.42</v>
      </c>
      <c r="C68" s="1" t="n">
        <v>61.19</v>
      </c>
      <c r="D68" s="1" t="n">
        <v>67.61</v>
      </c>
      <c r="F68" s="1" t="n">
        <v>81.52</v>
      </c>
      <c r="G68" s="1" t="n">
        <v>95.45</v>
      </c>
      <c r="H68" s="1" t="n">
        <v>107.91</v>
      </c>
      <c r="I68" s="1" t="n">
        <v>99.67</v>
      </c>
      <c r="J68" s="1" t="n">
        <v>60.39</v>
      </c>
      <c r="K68" s="1" t="n">
        <v>92.9</v>
      </c>
      <c r="L68" s="1" t="n">
        <v>103.55</v>
      </c>
      <c r="M68" s="1" t="n">
        <v>62.09</v>
      </c>
      <c r="N68" s="1" t="n">
        <v>53.83</v>
      </c>
      <c r="O68" s="1" t="n">
        <v>99.64</v>
      </c>
      <c r="P68" s="1" t="n">
        <v>86.24</v>
      </c>
      <c r="Q68" s="1" t="n">
        <v>83.95</v>
      </c>
      <c r="R68" s="1" t="n">
        <v>15.57</v>
      </c>
    </row>
    <row r="69" customFormat="false" ht="15" hidden="false" customHeight="false" outlineLevel="0" collapsed="false">
      <c r="A69" s="3" t="n">
        <v>39</v>
      </c>
      <c r="B69" s="1" t="n">
        <v>70.96</v>
      </c>
      <c r="D69" s="1" t="n">
        <v>93.87</v>
      </c>
      <c r="E69" s="1" t="n">
        <v>81.89</v>
      </c>
      <c r="F69" s="1" t="n">
        <v>95.94</v>
      </c>
      <c r="G69" s="1" t="n">
        <v>89.6</v>
      </c>
      <c r="H69" s="1" t="n">
        <v>87.89</v>
      </c>
      <c r="I69" s="1" t="n">
        <v>75.75</v>
      </c>
      <c r="J69" s="1" t="n">
        <v>128.47</v>
      </c>
      <c r="K69" s="1" t="n">
        <v>78.86</v>
      </c>
      <c r="L69" s="1" t="n">
        <v>75.32</v>
      </c>
      <c r="M69" s="1" t="n">
        <v>74.08</v>
      </c>
      <c r="N69" s="1" t="n">
        <v>74.48</v>
      </c>
      <c r="O69" s="1" t="n">
        <v>114.52</v>
      </c>
      <c r="P69" s="1" t="n">
        <v>95.93</v>
      </c>
      <c r="Q69" s="1" t="n">
        <v>95.54</v>
      </c>
      <c r="R69" s="1" t="n">
        <v>15.64</v>
      </c>
    </row>
    <row r="70" customFormat="false" ht="15" hidden="false" customHeight="false" outlineLevel="0" collapsed="false">
      <c r="A70" s="3" t="n">
        <v>54</v>
      </c>
      <c r="C70" s="1" t="n">
        <v>40.54</v>
      </c>
      <c r="D70" s="1" t="n">
        <v>53.97</v>
      </c>
      <c r="E70" s="1" t="n">
        <v>81.1</v>
      </c>
      <c r="F70" s="1" t="n">
        <v>70.45</v>
      </c>
      <c r="G70" s="1" t="n">
        <v>80.6</v>
      </c>
      <c r="H70" s="1" t="n">
        <v>84.76</v>
      </c>
      <c r="I70" s="1" t="n">
        <v>89.91</v>
      </c>
      <c r="J70" s="1" t="n">
        <v>54.28</v>
      </c>
      <c r="K70" s="1" t="n">
        <v>53.35</v>
      </c>
      <c r="L70" s="1" t="n">
        <v>97.46</v>
      </c>
      <c r="M70" s="1" t="n">
        <v>85.17</v>
      </c>
      <c r="N70" s="1" t="n">
        <v>96.09</v>
      </c>
      <c r="O70" s="1" t="n">
        <v>99</v>
      </c>
      <c r="P70" s="1" t="n">
        <v>103.59</v>
      </c>
      <c r="Q70" s="1" t="n">
        <v>74.18</v>
      </c>
      <c r="R70" s="1" t="n">
        <v>15.66</v>
      </c>
    </row>
    <row r="71" customFormat="false" ht="15" hidden="false" customHeight="false" outlineLevel="0" collapsed="false">
      <c r="A71" s="3" t="n">
        <v>6</v>
      </c>
      <c r="B71" s="1" t="n">
        <v>52.73</v>
      </c>
      <c r="C71" s="1" t="n">
        <v>63.32</v>
      </c>
      <c r="D71" s="1" t="n">
        <v>73.33</v>
      </c>
      <c r="E71" s="1" t="n">
        <v>52.06</v>
      </c>
      <c r="F71" s="1" t="n">
        <v>67.04</v>
      </c>
      <c r="G71" s="1" t="n">
        <v>58.61</v>
      </c>
      <c r="H71" s="1" t="n">
        <v>66.58</v>
      </c>
      <c r="I71" s="1" t="n">
        <v>59.79</v>
      </c>
      <c r="J71" s="1" t="n">
        <v>63.09</v>
      </c>
      <c r="K71" s="1" t="n">
        <v>61.74</v>
      </c>
      <c r="L71" s="1" t="n">
        <v>55.22</v>
      </c>
      <c r="M71" s="1" t="n">
        <v>72.85</v>
      </c>
      <c r="N71" s="1" t="n">
        <v>57.44</v>
      </c>
      <c r="O71" s="1" t="n">
        <v>56.23</v>
      </c>
      <c r="Q71" s="1" t="n">
        <v>60.07</v>
      </c>
      <c r="R71" s="1" t="n">
        <v>15.87</v>
      </c>
    </row>
    <row r="72" customFormat="false" ht="15" hidden="false" customHeight="false" outlineLevel="0" collapsed="false">
      <c r="A72" s="3" t="n">
        <v>57</v>
      </c>
      <c r="C72" s="1" t="n">
        <v>54.53</v>
      </c>
      <c r="D72" s="1" t="n">
        <v>61.68</v>
      </c>
      <c r="E72" s="1" t="n">
        <v>57.84</v>
      </c>
      <c r="F72" s="1" t="n">
        <v>86.06</v>
      </c>
      <c r="G72" s="1" t="n">
        <v>59.98</v>
      </c>
      <c r="H72" s="1" t="n">
        <v>57.67</v>
      </c>
      <c r="I72" s="1" t="n">
        <v>67.11</v>
      </c>
      <c r="J72" s="1" t="n">
        <v>58.27</v>
      </c>
      <c r="K72" s="1" t="n">
        <v>70.91</v>
      </c>
      <c r="L72" s="1" t="n">
        <v>84.87</v>
      </c>
      <c r="M72" s="1" t="n">
        <v>80.51</v>
      </c>
      <c r="N72" s="1" t="n">
        <v>63.69</v>
      </c>
      <c r="O72" s="1" t="n">
        <v>55.75</v>
      </c>
      <c r="P72" s="1" t="n">
        <v>46.4</v>
      </c>
      <c r="Q72" s="1" t="n">
        <v>61.94</v>
      </c>
      <c r="R72" s="1" t="n">
        <v>15.88</v>
      </c>
      <c r="S72" s="4" t="n">
        <f aca="false">AVERAGE(R68:R72)</f>
        <v>15.724</v>
      </c>
      <c r="T72" s="4" t="n">
        <f aca="false">AVERAGE(B68:P72)</f>
        <v>74.5505714285714</v>
      </c>
      <c r="U72" s="4" t="n">
        <f aca="false">_xlfn.STDEV.S(B68:P72)</f>
        <v>18.4754525653589</v>
      </c>
      <c r="W72" s="4" t="n">
        <f aca="false">0.1762*T72+1.6013</f>
        <v>14.7371106857143</v>
      </c>
      <c r="X72" s="4" t="n">
        <f aca="false">(W72-S72)^2</f>
        <v>0.973950518651333</v>
      </c>
      <c r="Y72" s="4" t="n">
        <f aca="false">ABS(W72-S72)</f>
        <v>0.986889314285717</v>
      </c>
    </row>
    <row r="73" customFormat="false" ht="15" hidden="false" customHeight="false" outlineLevel="0" collapsed="false">
      <c r="A73" s="3"/>
    </row>
    <row r="74" customFormat="false" ht="15" hidden="false" customHeight="false" outlineLevel="0" collapsed="false">
      <c r="A74" s="3" t="n">
        <v>3</v>
      </c>
      <c r="B74" s="1" t="n">
        <v>88.1</v>
      </c>
      <c r="C74" s="1" t="n">
        <v>82.4</v>
      </c>
      <c r="D74" s="1" t="n">
        <v>78.85</v>
      </c>
      <c r="E74" s="1" t="n">
        <v>76.38</v>
      </c>
      <c r="F74" s="1" t="n">
        <v>77.49</v>
      </c>
      <c r="G74" s="1" t="n">
        <v>69.96</v>
      </c>
      <c r="H74" s="1" t="n">
        <v>72.1</v>
      </c>
      <c r="I74" s="1" t="n">
        <v>91.02</v>
      </c>
      <c r="J74" s="1" t="n">
        <v>91.06</v>
      </c>
      <c r="K74" s="1" t="n">
        <v>88.68</v>
      </c>
      <c r="L74" s="1" t="n">
        <v>75.75</v>
      </c>
      <c r="M74" s="1" t="n">
        <v>76.3</v>
      </c>
      <c r="N74" s="1" t="n">
        <v>83.21</v>
      </c>
      <c r="O74" s="1" t="n">
        <v>90.67</v>
      </c>
      <c r="P74" s="1" t="n">
        <v>75.89</v>
      </c>
      <c r="Q74" s="1" t="n">
        <v>81.19</v>
      </c>
      <c r="R74" s="1" t="n">
        <v>16.21</v>
      </c>
    </row>
    <row r="75" customFormat="false" ht="15" hidden="false" customHeight="false" outlineLevel="0" collapsed="false">
      <c r="A75" s="3" t="n">
        <v>37</v>
      </c>
      <c r="B75" s="1" t="n">
        <v>95.92</v>
      </c>
      <c r="C75" s="1" t="n">
        <v>129.75</v>
      </c>
      <c r="D75" s="1" t="n">
        <v>126.89</v>
      </c>
      <c r="E75" s="1" t="n">
        <v>123.35</v>
      </c>
      <c r="G75" s="1" t="n">
        <v>166.32</v>
      </c>
      <c r="H75" s="1" t="n">
        <v>110.1</v>
      </c>
      <c r="I75" s="1" t="n">
        <v>123.25</v>
      </c>
      <c r="J75" s="1" t="n">
        <v>97.94</v>
      </c>
      <c r="K75" s="1" t="n">
        <v>92.13</v>
      </c>
      <c r="L75" s="1" t="n">
        <v>106.82</v>
      </c>
      <c r="M75" s="1" t="n">
        <v>133.39</v>
      </c>
      <c r="N75" s="1" t="n">
        <v>144.59</v>
      </c>
      <c r="O75" s="1" t="n">
        <v>95.28</v>
      </c>
      <c r="P75" s="1" t="n">
        <v>120.21</v>
      </c>
      <c r="Q75" s="1" t="n">
        <v>124.46</v>
      </c>
      <c r="R75" s="1" t="n">
        <v>16.22</v>
      </c>
    </row>
    <row r="76" customFormat="false" ht="15" hidden="false" customHeight="false" outlineLevel="0" collapsed="false">
      <c r="A76" s="3" t="n">
        <v>2</v>
      </c>
      <c r="B76" s="1" t="n">
        <v>78.44</v>
      </c>
      <c r="C76" s="1" t="n">
        <v>77.06</v>
      </c>
      <c r="D76" s="1" t="n">
        <v>70.89</v>
      </c>
      <c r="E76" s="1" t="n">
        <v>71.66</v>
      </c>
      <c r="F76" s="1" t="n">
        <v>80.27</v>
      </c>
      <c r="G76" s="1" t="n">
        <v>70.36</v>
      </c>
      <c r="H76" s="1" t="n">
        <v>84.03</v>
      </c>
      <c r="I76" s="1" t="n">
        <v>72.16</v>
      </c>
      <c r="J76" s="1" t="n">
        <v>72.93</v>
      </c>
      <c r="K76" s="1" t="n">
        <v>75.31</v>
      </c>
      <c r="L76" s="1" t="n">
        <v>76.18</v>
      </c>
      <c r="M76" s="1" t="n">
        <v>81.04</v>
      </c>
      <c r="N76" s="1" t="n">
        <v>78.85</v>
      </c>
      <c r="P76" s="1" t="n">
        <v>75.26</v>
      </c>
      <c r="Q76" s="1" t="n">
        <v>76.92</v>
      </c>
      <c r="R76" s="1" t="n">
        <v>16.41</v>
      </c>
    </row>
    <row r="77" customFormat="false" ht="15" hidden="false" customHeight="false" outlineLevel="0" collapsed="false">
      <c r="A77" s="3" t="n">
        <v>36</v>
      </c>
      <c r="B77" s="1" t="n">
        <v>84.73</v>
      </c>
      <c r="C77" s="1" t="n">
        <v>103.06</v>
      </c>
      <c r="D77" s="1" t="n">
        <v>113.09</v>
      </c>
      <c r="E77" s="1" t="n">
        <v>117.43</v>
      </c>
      <c r="F77" s="1" t="n">
        <v>77.06</v>
      </c>
      <c r="G77" s="1" t="n">
        <v>141.22</v>
      </c>
      <c r="H77" s="1" t="n">
        <v>112.53</v>
      </c>
      <c r="I77" s="1" t="n">
        <v>184.16</v>
      </c>
      <c r="J77" s="1" t="n">
        <v>169.01</v>
      </c>
      <c r="K77" s="1" t="n">
        <v>136.2</v>
      </c>
      <c r="L77" s="1" t="n">
        <v>144.07</v>
      </c>
      <c r="M77" s="1" t="n">
        <v>122.24</v>
      </c>
      <c r="N77" s="1" t="n">
        <v>144.38</v>
      </c>
      <c r="O77" s="1" t="n">
        <v>132.71</v>
      </c>
      <c r="P77" s="1" t="n">
        <v>182.41</v>
      </c>
      <c r="Q77" s="1" t="n">
        <v>130.95</v>
      </c>
      <c r="R77" s="1" t="n">
        <v>16.43</v>
      </c>
    </row>
    <row r="78" customFormat="false" ht="15" hidden="false" customHeight="false" outlineLevel="0" collapsed="false">
      <c r="A78" s="3" t="n">
        <v>95</v>
      </c>
      <c r="B78" s="1" t="n">
        <v>50.41</v>
      </c>
      <c r="C78" s="1" t="n">
        <v>60.61</v>
      </c>
      <c r="D78" s="1" t="n">
        <v>77.98</v>
      </c>
      <c r="E78" s="1" t="n">
        <v>95.66</v>
      </c>
      <c r="F78" s="1" t="n">
        <v>94.04</v>
      </c>
      <c r="G78" s="1" t="n">
        <v>77.3</v>
      </c>
      <c r="H78" s="1" t="n">
        <v>111.1</v>
      </c>
      <c r="I78" s="1" t="n">
        <v>91.83</v>
      </c>
      <c r="J78" s="1" t="n">
        <v>110.64</v>
      </c>
      <c r="K78" s="1" t="n">
        <v>73.67</v>
      </c>
      <c r="L78" s="1" t="n">
        <v>125.51</v>
      </c>
      <c r="M78" s="1" t="n">
        <v>70.14</v>
      </c>
      <c r="N78" s="1" t="n">
        <v>67.62</v>
      </c>
      <c r="P78" s="1" t="n">
        <v>76.62</v>
      </c>
      <c r="Q78" s="1" t="n">
        <v>88.1</v>
      </c>
      <c r="R78" s="1" t="n">
        <v>16.59</v>
      </c>
      <c r="S78" s="4" t="n">
        <f aca="false">AVERAGE(R74:R78)</f>
        <v>16.372</v>
      </c>
      <c r="T78" s="4" t="n">
        <f aca="false">AVERAGE(B74:P78)</f>
        <v>98.5509722222222</v>
      </c>
      <c r="U78" s="4" t="n">
        <f aca="false">_xlfn.STDEV.S(B74:P78)</f>
        <v>29.7240712980982</v>
      </c>
      <c r="W78" s="4" t="n">
        <f aca="false">0.1762*T78+1.6013</f>
        <v>18.9659813055556</v>
      </c>
      <c r="X78" s="4" t="n">
        <f aca="false">(W78-S78)^2</f>
        <v>6.72873901357169</v>
      </c>
      <c r="Y78" s="4" t="n">
        <f aca="false">ABS(W78-S78)</f>
        <v>2.59398130555555</v>
      </c>
    </row>
    <row r="79" customFormat="false" ht="15" hidden="false" customHeight="false" outlineLevel="0" collapsed="false">
      <c r="A79" s="3"/>
    </row>
    <row r="80" customFormat="false" ht="15" hidden="false" customHeight="false" outlineLevel="0" collapsed="false">
      <c r="A80" s="3" t="n">
        <v>81</v>
      </c>
      <c r="B80" s="1" t="n">
        <v>67.96</v>
      </c>
      <c r="C80" s="1" t="n">
        <v>71.34</v>
      </c>
      <c r="D80" s="1" t="n">
        <v>89.14</v>
      </c>
      <c r="E80" s="1" t="n">
        <v>65.23</v>
      </c>
      <c r="F80" s="1" t="n">
        <v>55.76</v>
      </c>
      <c r="G80" s="1" t="n">
        <v>71.91</v>
      </c>
      <c r="H80" s="1" t="n">
        <v>77.32</v>
      </c>
      <c r="I80" s="1" t="n">
        <v>84.78</v>
      </c>
      <c r="J80" s="1" t="n">
        <v>90.56</v>
      </c>
      <c r="K80" s="1" t="n">
        <v>74.58</v>
      </c>
      <c r="L80" s="1" t="n">
        <v>70.44</v>
      </c>
      <c r="M80" s="1" t="n">
        <v>93.38</v>
      </c>
      <c r="O80" s="1" t="n">
        <v>73.19</v>
      </c>
      <c r="P80" s="1" t="n">
        <v>103.92</v>
      </c>
      <c r="Q80" s="1" t="n">
        <v>80.31</v>
      </c>
      <c r="R80" s="1" t="n">
        <v>16.61</v>
      </c>
    </row>
    <row r="81" customFormat="false" ht="15" hidden="false" customHeight="false" outlineLevel="0" collapsed="false">
      <c r="A81" s="3" t="n">
        <v>51</v>
      </c>
      <c r="C81" s="1" t="n">
        <v>31.92</v>
      </c>
      <c r="D81" s="1" t="n">
        <v>51.08</v>
      </c>
      <c r="E81" s="1" t="n">
        <v>39.47</v>
      </c>
      <c r="F81" s="1" t="n">
        <v>55.51</v>
      </c>
      <c r="G81" s="1" t="n">
        <v>54.97</v>
      </c>
      <c r="H81" s="1" t="n">
        <v>46.61</v>
      </c>
      <c r="I81" s="1" t="n">
        <v>58.05</v>
      </c>
      <c r="J81" s="1" t="n">
        <v>72.89</v>
      </c>
      <c r="K81" s="1" t="n">
        <v>75.21</v>
      </c>
      <c r="L81" s="1" t="n">
        <v>52.72</v>
      </c>
      <c r="M81" s="1" t="n">
        <v>63.16</v>
      </c>
      <c r="N81" s="1" t="n">
        <v>85.35</v>
      </c>
      <c r="O81" s="1" t="n">
        <v>69.65</v>
      </c>
      <c r="P81" s="1" t="n">
        <v>77.24</v>
      </c>
      <c r="Q81" s="1" t="n">
        <v>56.85</v>
      </c>
      <c r="R81" s="1" t="n">
        <v>16.63</v>
      </c>
    </row>
    <row r="82" customFormat="false" ht="15" hidden="false" customHeight="false" outlineLevel="0" collapsed="false">
      <c r="A82" s="3" t="n">
        <v>102</v>
      </c>
      <c r="B82" s="1" t="n">
        <v>90.68</v>
      </c>
      <c r="C82" s="1" t="n">
        <v>115.9</v>
      </c>
      <c r="D82" s="1" t="n">
        <v>105.05</v>
      </c>
      <c r="E82" s="1" t="n">
        <v>133.45</v>
      </c>
      <c r="F82" s="1" t="n">
        <v>119.36</v>
      </c>
      <c r="G82" s="1" t="n">
        <v>102.43</v>
      </c>
      <c r="H82" s="1" t="n">
        <v>141.19</v>
      </c>
      <c r="I82" s="1" t="n">
        <v>115</v>
      </c>
      <c r="J82" s="1" t="n">
        <v>89.46</v>
      </c>
      <c r="K82" s="1" t="n">
        <v>58.91</v>
      </c>
      <c r="L82" s="1" t="n">
        <v>89.7</v>
      </c>
      <c r="M82" s="1" t="n">
        <v>64.59</v>
      </c>
      <c r="N82" s="1" t="n">
        <v>88.37</v>
      </c>
      <c r="O82" s="1" t="n">
        <v>133.02</v>
      </c>
      <c r="P82" s="1" t="n">
        <v>65.58</v>
      </c>
      <c r="Q82" s="1" t="n">
        <v>100.85</v>
      </c>
      <c r="R82" s="1" t="n">
        <v>16.72</v>
      </c>
    </row>
    <row r="83" customFormat="false" ht="15" hidden="false" customHeight="false" outlineLevel="0" collapsed="false">
      <c r="A83" s="3" t="n">
        <v>87</v>
      </c>
      <c r="B83" s="1" t="n">
        <v>83.23</v>
      </c>
      <c r="C83" s="1" t="n">
        <v>77.66</v>
      </c>
      <c r="D83" s="1" t="n">
        <v>59.19</v>
      </c>
      <c r="E83" s="1" t="n">
        <v>121.19</v>
      </c>
      <c r="F83" s="1" t="n">
        <v>88.39</v>
      </c>
      <c r="G83" s="1" t="n">
        <v>83.74</v>
      </c>
      <c r="H83" s="1" t="n">
        <v>117.37</v>
      </c>
      <c r="I83" s="1" t="n">
        <v>111.8</v>
      </c>
      <c r="J83" s="1" t="n">
        <v>114.43</v>
      </c>
      <c r="K83" s="1" t="n">
        <v>71.95</v>
      </c>
      <c r="L83" s="1" t="n">
        <v>49.42</v>
      </c>
      <c r="M83" s="1" t="n">
        <v>49.22</v>
      </c>
      <c r="N83" s="1" t="n">
        <v>70.12</v>
      </c>
      <c r="O83" s="1" t="n">
        <v>76.53</v>
      </c>
      <c r="P83" s="1" t="n">
        <v>135.37</v>
      </c>
      <c r="Q83" s="1" t="n">
        <v>87.31</v>
      </c>
      <c r="R83" s="1" t="n">
        <v>16.8</v>
      </c>
    </row>
    <row r="84" customFormat="false" ht="15" hidden="false" customHeight="false" outlineLevel="0" collapsed="false">
      <c r="A84" s="3" t="n">
        <v>97</v>
      </c>
      <c r="B84" s="1" t="n">
        <v>110.66</v>
      </c>
      <c r="C84" s="1" t="n">
        <v>182.67</v>
      </c>
      <c r="D84" s="1" t="n">
        <v>130.93</v>
      </c>
      <c r="E84" s="1" t="n">
        <v>103.32</v>
      </c>
      <c r="F84" s="1" t="n">
        <v>73.68</v>
      </c>
      <c r="G84" s="1" t="n">
        <v>59.75</v>
      </c>
      <c r="H84" s="1" t="n">
        <v>117.64</v>
      </c>
      <c r="I84" s="1" t="n">
        <v>117.17</v>
      </c>
      <c r="J84" s="1" t="n">
        <v>132.76</v>
      </c>
      <c r="K84" s="1" t="n">
        <v>126.35</v>
      </c>
      <c r="L84" s="1" t="n">
        <v>192.78</v>
      </c>
      <c r="M84" s="1" t="n">
        <v>123.68</v>
      </c>
      <c r="N84" s="1" t="n">
        <v>133.63</v>
      </c>
      <c r="O84" s="1" t="n">
        <v>144.31</v>
      </c>
      <c r="P84" s="1" t="n">
        <v>140.9</v>
      </c>
      <c r="Q84" s="1" t="n">
        <v>126.02</v>
      </c>
      <c r="R84" s="1" t="n">
        <v>16.94</v>
      </c>
      <c r="S84" s="4" t="n">
        <f aca="false">AVERAGE(R80:R84)</f>
        <v>16.74</v>
      </c>
      <c r="T84" s="4" t="n">
        <f aca="false">AVERAGE(B80:P84)</f>
        <v>90.9023287671233</v>
      </c>
      <c r="U84" s="4" t="n">
        <f aca="false">_xlfn.STDEV.S(B80:P84)</f>
        <v>32.781473999152</v>
      </c>
      <c r="W84" s="4" t="n">
        <f aca="false">0.1762*T84+1.6013</f>
        <v>17.6182903287671</v>
      </c>
      <c r="X84" s="4" t="n">
        <f aca="false">(W84-S84)^2</f>
        <v>0.771393901605865</v>
      </c>
      <c r="Y84" s="4" t="n">
        <f aca="false">ABS(W84-S84)</f>
        <v>0.878290328767125</v>
      </c>
    </row>
    <row r="85" customFormat="false" ht="15" hidden="false" customHeight="false" outlineLevel="0" collapsed="false">
      <c r="A85" s="3"/>
    </row>
    <row r="86" customFormat="false" ht="15" hidden="false" customHeight="false" outlineLevel="0" collapsed="false">
      <c r="A86" s="3" t="n">
        <v>25</v>
      </c>
      <c r="B86" s="1" t="n">
        <v>47.11</v>
      </c>
      <c r="C86" s="1" t="n">
        <v>55.33</v>
      </c>
      <c r="D86" s="1" t="n">
        <v>56.61</v>
      </c>
      <c r="E86" s="1" t="n">
        <v>47.7</v>
      </c>
      <c r="F86" s="1" t="n">
        <v>70.66</v>
      </c>
      <c r="G86" s="1" t="n">
        <v>82.7</v>
      </c>
      <c r="H86" s="1" t="n">
        <v>64.54</v>
      </c>
      <c r="I86" s="1" t="n">
        <v>75.81</v>
      </c>
      <c r="J86" s="1" t="n">
        <v>48.06</v>
      </c>
      <c r="K86" s="1" t="n">
        <v>67.8</v>
      </c>
      <c r="L86" s="1" t="n">
        <v>51.84</v>
      </c>
      <c r="M86" s="1" t="n">
        <v>63.98</v>
      </c>
      <c r="O86" s="1" t="n">
        <v>67.64</v>
      </c>
      <c r="P86" s="1" t="n">
        <v>60.32</v>
      </c>
      <c r="Q86" s="1" t="n">
        <v>63.55</v>
      </c>
      <c r="R86" s="1" t="n">
        <v>17.1</v>
      </c>
    </row>
    <row r="87" customFormat="false" ht="15" hidden="false" customHeight="false" outlineLevel="0" collapsed="false">
      <c r="A87" s="3" t="n">
        <v>101</v>
      </c>
      <c r="B87" s="1" t="n">
        <v>115.54</v>
      </c>
      <c r="C87" s="1" t="n">
        <v>76.73</v>
      </c>
      <c r="D87" s="1" t="n">
        <v>119.58</v>
      </c>
      <c r="E87" s="1" t="n">
        <v>85.85</v>
      </c>
      <c r="F87" s="1" t="n">
        <v>61.19</v>
      </c>
      <c r="G87" s="1" t="n">
        <v>99.05</v>
      </c>
      <c r="H87" s="1" t="n">
        <v>122.52</v>
      </c>
      <c r="I87" s="1" t="n">
        <v>149.97</v>
      </c>
      <c r="J87" s="1" t="n">
        <v>61.79</v>
      </c>
      <c r="K87" s="1" t="n">
        <v>131.53</v>
      </c>
      <c r="L87" s="1" t="n">
        <v>144.14</v>
      </c>
      <c r="M87" s="1" t="n">
        <v>98.07</v>
      </c>
      <c r="N87" s="1" t="n">
        <v>83.22</v>
      </c>
      <c r="O87" s="1" t="n">
        <v>112.65</v>
      </c>
      <c r="P87" s="1" t="n">
        <v>168.17</v>
      </c>
      <c r="Q87" s="1" t="n">
        <v>108.67</v>
      </c>
      <c r="R87" s="1" t="n">
        <v>17.13</v>
      </c>
    </row>
    <row r="88" customFormat="false" ht="15" hidden="false" customHeight="false" outlineLevel="0" collapsed="false">
      <c r="A88" s="3" t="n">
        <v>92</v>
      </c>
      <c r="B88" s="1" t="n">
        <v>46.59</v>
      </c>
      <c r="C88" s="1" t="n">
        <v>94.93</v>
      </c>
      <c r="D88" s="1" t="n">
        <v>74.63</v>
      </c>
      <c r="E88" s="1" t="n">
        <v>106.28</v>
      </c>
      <c r="F88" s="1" t="n">
        <v>93.16</v>
      </c>
      <c r="G88" s="1" t="n">
        <v>124.28</v>
      </c>
      <c r="H88" s="1" t="n">
        <v>119.78</v>
      </c>
      <c r="I88" s="1" t="n">
        <v>112.81</v>
      </c>
      <c r="J88" s="1" t="n">
        <v>66.3</v>
      </c>
      <c r="K88" s="1" t="n">
        <v>101.84</v>
      </c>
      <c r="L88" s="1" t="n">
        <v>119.06</v>
      </c>
      <c r="M88" s="1" t="n">
        <v>132.06</v>
      </c>
      <c r="N88" s="1" t="n">
        <v>56.52</v>
      </c>
      <c r="O88" s="1" t="n">
        <v>78.88</v>
      </c>
      <c r="P88" s="1" t="n">
        <v>118.23</v>
      </c>
      <c r="Q88" s="1" t="n">
        <v>96.36</v>
      </c>
      <c r="R88" s="1" t="n">
        <v>17.39</v>
      </c>
    </row>
    <row r="89" customFormat="false" ht="15" hidden="false" customHeight="false" outlineLevel="0" collapsed="false">
      <c r="A89" s="3" t="n">
        <v>103</v>
      </c>
      <c r="B89" s="1" t="n">
        <v>79.61</v>
      </c>
      <c r="C89" s="1" t="n">
        <v>68.32</v>
      </c>
      <c r="D89" s="1" t="n">
        <v>83.54</v>
      </c>
      <c r="E89" s="1" t="n">
        <v>153.78</v>
      </c>
      <c r="F89" s="1" t="n">
        <v>119.78</v>
      </c>
      <c r="G89" s="1" t="n">
        <v>148.88</v>
      </c>
      <c r="H89" s="1" t="n">
        <v>106.49</v>
      </c>
      <c r="I89" s="1" t="n">
        <v>90.92</v>
      </c>
      <c r="J89" s="1" t="n">
        <v>102.16</v>
      </c>
      <c r="K89" s="1" t="n">
        <v>74.91</v>
      </c>
      <c r="L89" s="1" t="n">
        <v>97.14</v>
      </c>
      <c r="M89" s="1" t="n">
        <v>105.76</v>
      </c>
      <c r="N89" s="1" t="n">
        <v>187.4</v>
      </c>
      <c r="O89" s="1" t="n">
        <v>186.34</v>
      </c>
      <c r="P89" s="1" t="n">
        <v>106.41</v>
      </c>
      <c r="Q89" s="1" t="n">
        <v>114.1</v>
      </c>
      <c r="R89" s="1" t="n">
        <v>17.48</v>
      </c>
    </row>
    <row r="90" customFormat="false" ht="15" hidden="false" customHeight="false" outlineLevel="0" collapsed="false">
      <c r="A90" s="3" t="n">
        <v>7</v>
      </c>
      <c r="B90" s="1" t="n">
        <v>60.79</v>
      </c>
      <c r="C90" s="1" t="n">
        <v>65.77</v>
      </c>
      <c r="D90" s="1" t="n">
        <v>81.22</v>
      </c>
      <c r="E90" s="1" t="n">
        <v>59.95</v>
      </c>
      <c r="F90" s="1" t="n">
        <v>47.57</v>
      </c>
      <c r="G90" s="1" t="n">
        <v>71.79</v>
      </c>
      <c r="H90" s="1" t="n">
        <v>53.56</v>
      </c>
      <c r="I90" s="1" t="n">
        <v>77.5</v>
      </c>
      <c r="J90" s="1" t="n">
        <v>62.31</v>
      </c>
      <c r="K90" s="1" t="n">
        <v>50.49</v>
      </c>
      <c r="L90" s="1" t="n">
        <v>53.33</v>
      </c>
      <c r="M90" s="1" t="n">
        <v>71.66</v>
      </c>
      <c r="N90" s="1" t="n">
        <v>61.05</v>
      </c>
      <c r="O90" s="1" t="n">
        <v>61.74</v>
      </c>
      <c r="P90" s="1" t="n">
        <v>68.8</v>
      </c>
      <c r="Q90" s="1" t="n">
        <v>63.17</v>
      </c>
      <c r="R90" s="1" t="n">
        <v>17.57</v>
      </c>
      <c r="S90" s="4" t="n">
        <f aca="false">AVERAGE(R86:R90)</f>
        <v>17.334</v>
      </c>
      <c r="T90" s="4" t="n">
        <f aca="false">AVERAGE(B86:P90)</f>
        <v>89.1137837837838</v>
      </c>
      <c r="U90" s="4" t="n">
        <f aca="false">_xlfn.STDEV.S(B86:P90)</f>
        <v>33.9056405257216</v>
      </c>
      <c r="W90" s="4" t="n">
        <f aca="false">0.1762*T90+1.6013</f>
        <v>17.3031487027027</v>
      </c>
      <c r="X90" s="4" t="n">
        <f aca="false">(W90-S90)^2</f>
        <v>0.000951802544926381</v>
      </c>
      <c r="Y90" s="4" t="n">
        <f aca="false">ABS(W90-S90)</f>
        <v>0.0308512972972999</v>
      </c>
    </row>
    <row r="91" customFormat="false" ht="15" hidden="false" customHeight="false" outlineLevel="0" collapsed="false">
      <c r="A91" s="3"/>
    </row>
    <row r="92" customFormat="false" ht="15" hidden="false" customHeight="false" outlineLevel="0" collapsed="false">
      <c r="A92" s="3" t="n">
        <v>104</v>
      </c>
      <c r="B92" s="1" t="n">
        <v>98.04</v>
      </c>
      <c r="C92" s="1" t="n">
        <v>76.56</v>
      </c>
      <c r="D92" s="1" t="n">
        <v>132.71</v>
      </c>
      <c r="E92" s="1" t="n">
        <v>114.48</v>
      </c>
      <c r="F92" s="1" t="n">
        <v>119.41</v>
      </c>
      <c r="G92" s="1" t="n">
        <v>73.66</v>
      </c>
      <c r="H92" s="1" t="n">
        <v>71.67</v>
      </c>
      <c r="I92" s="1" t="n">
        <v>133.58</v>
      </c>
      <c r="J92" s="1" t="n">
        <v>143.87</v>
      </c>
      <c r="K92" s="1" t="n">
        <v>63.01</v>
      </c>
      <c r="L92" s="1" t="n">
        <v>59.75</v>
      </c>
      <c r="M92" s="1" t="n">
        <v>109.59</v>
      </c>
      <c r="N92" s="1" t="n">
        <v>84.78</v>
      </c>
      <c r="O92" s="1" t="n">
        <v>93.55</v>
      </c>
      <c r="P92" s="1" t="n">
        <v>99.82</v>
      </c>
      <c r="Q92" s="1" t="n">
        <v>98.3</v>
      </c>
      <c r="R92" s="1" t="n">
        <v>17.66</v>
      </c>
    </row>
    <row r="93" customFormat="false" ht="15" hidden="false" customHeight="false" outlineLevel="0" collapsed="false">
      <c r="A93" s="3" t="n">
        <v>24</v>
      </c>
      <c r="B93" s="1" t="n">
        <v>68.68</v>
      </c>
      <c r="C93" s="1" t="n">
        <v>40.96</v>
      </c>
      <c r="D93" s="1" t="n">
        <v>48.52</v>
      </c>
      <c r="E93" s="1" t="n">
        <v>45.64</v>
      </c>
      <c r="F93" s="1" t="n">
        <v>54.07</v>
      </c>
      <c r="G93" s="1" t="n">
        <v>59.43</v>
      </c>
      <c r="H93" s="1" t="n">
        <v>67.62</v>
      </c>
      <c r="I93" s="1" t="n">
        <v>51.79</v>
      </c>
      <c r="J93" s="1" t="n">
        <v>70.43</v>
      </c>
      <c r="K93" s="1" t="n">
        <v>53.54</v>
      </c>
      <c r="L93" s="1" t="n">
        <v>77.25</v>
      </c>
      <c r="M93" s="1" t="n">
        <v>52.38</v>
      </c>
      <c r="N93" s="1" t="n">
        <v>61.16</v>
      </c>
      <c r="O93" s="1" t="n">
        <v>83.21</v>
      </c>
      <c r="P93" s="1" t="n">
        <v>74.05</v>
      </c>
      <c r="Q93" s="1" t="n">
        <v>60.58</v>
      </c>
      <c r="R93" s="1" t="n">
        <v>17.77</v>
      </c>
    </row>
    <row r="94" customFormat="false" ht="15" hidden="false" customHeight="false" outlineLevel="0" collapsed="false">
      <c r="A94" s="3" t="n">
        <v>73</v>
      </c>
      <c r="B94" s="1" t="n">
        <v>65.67</v>
      </c>
      <c r="C94" s="1" t="n">
        <v>83.17</v>
      </c>
      <c r="D94" s="1" t="n">
        <v>96.38</v>
      </c>
      <c r="E94" s="1" t="n">
        <v>63.68</v>
      </c>
      <c r="F94" s="1" t="n">
        <v>93.91</v>
      </c>
      <c r="G94" s="1" t="n">
        <v>103.28</v>
      </c>
      <c r="H94" s="1" t="n">
        <v>63.41</v>
      </c>
      <c r="I94" s="1" t="n">
        <v>99.1</v>
      </c>
      <c r="J94" s="1" t="n">
        <v>124.63</v>
      </c>
      <c r="L94" s="1" t="n">
        <v>66.58</v>
      </c>
      <c r="M94" s="1" t="n">
        <v>113.61</v>
      </c>
      <c r="N94" s="1" t="n">
        <v>109.73</v>
      </c>
      <c r="O94" s="1" t="n">
        <v>60.04</v>
      </c>
      <c r="P94" s="1" t="n">
        <v>58.64</v>
      </c>
      <c r="Q94" s="1" t="n">
        <v>89.65</v>
      </c>
      <c r="R94" s="1" t="n">
        <v>17.83</v>
      </c>
    </row>
    <row r="95" customFormat="false" ht="15" hidden="false" customHeight="false" outlineLevel="0" collapsed="false">
      <c r="A95" s="3" t="n">
        <v>98</v>
      </c>
      <c r="B95" s="1" t="n">
        <v>77.22</v>
      </c>
      <c r="C95" s="1" t="n">
        <v>83.81</v>
      </c>
      <c r="D95" s="1" t="n">
        <v>89.15</v>
      </c>
      <c r="E95" s="1" t="n">
        <v>101.23</v>
      </c>
      <c r="F95" s="1" t="n">
        <v>121.77</v>
      </c>
      <c r="G95" s="1" t="n">
        <v>137.35</v>
      </c>
      <c r="H95" s="1" t="n">
        <v>82.21</v>
      </c>
      <c r="J95" s="1" t="n">
        <v>107.26</v>
      </c>
      <c r="K95" s="1" t="n">
        <v>112.46</v>
      </c>
      <c r="L95" s="1" t="n">
        <v>97.93</v>
      </c>
      <c r="M95" s="1" t="n">
        <v>121.54</v>
      </c>
      <c r="N95" s="1" t="n">
        <v>64.91</v>
      </c>
      <c r="O95" s="1" t="n">
        <v>88.24</v>
      </c>
      <c r="P95" s="1" t="n">
        <v>109.27</v>
      </c>
      <c r="Q95" s="1" t="n">
        <v>103.14</v>
      </c>
      <c r="R95" s="1" t="n">
        <v>17.92</v>
      </c>
    </row>
    <row r="96" customFormat="false" ht="15" hidden="false" customHeight="false" outlineLevel="0" collapsed="false">
      <c r="A96" s="3" t="n">
        <v>74</v>
      </c>
      <c r="B96" s="1" t="n">
        <v>83.68</v>
      </c>
      <c r="C96" s="1" t="n">
        <v>98.33</v>
      </c>
      <c r="D96" s="1" t="n">
        <v>85.36</v>
      </c>
      <c r="E96" s="1" t="n">
        <v>66.57</v>
      </c>
      <c r="F96" s="1" t="n">
        <v>86.72</v>
      </c>
      <c r="G96" s="1" t="n">
        <v>102.2</v>
      </c>
      <c r="H96" s="1" t="n">
        <v>67.61</v>
      </c>
      <c r="I96" s="1" t="n">
        <v>123.32</v>
      </c>
      <c r="J96" s="1" t="n">
        <v>106.11</v>
      </c>
      <c r="K96" s="1" t="n">
        <v>121.42</v>
      </c>
      <c r="L96" s="1" t="n">
        <v>112.38</v>
      </c>
      <c r="M96" s="1" t="n">
        <v>124.88</v>
      </c>
      <c r="N96" s="1" t="n">
        <v>141.52</v>
      </c>
      <c r="O96" s="1" t="n">
        <v>89.53</v>
      </c>
      <c r="P96" s="1" t="n">
        <v>88.21</v>
      </c>
      <c r="Q96" s="1" t="n">
        <v>99.86</v>
      </c>
      <c r="R96" s="1" t="n">
        <v>17.94</v>
      </c>
      <c r="S96" s="4" t="n">
        <f aca="false">AVERAGE(R92:R96)</f>
        <v>17.824</v>
      </c>
      <c r="T96" s="4" t="n">
        <f aca="false">AVERAGE(B92:P96)</f>
        <v>88.7291780821918</v>
      </c>
      <c r="U96" s="4" t="n">
        <f aca="false">_xlfn.STDEV.S(B92:P96)</f>
        <v>25.7246442451066</v>
      </c>
      <c r="W96" s="4" t="n">
        <f aca="false">0.1762*T96+1.6013</f>
        <v>17.2353811780822</v>
      </c>
      <c r="X96" s="4" t="n">
        <f aca="false">(W96-S96)^2</f>
        <v>0.346472117515913</v>
      </c>
      <c r="Y96" s="4" t="n">
        <f aca="false">ABS(W96-S96)</f>
        <v>0.588618821917812</v>
      </c>
    </row>
    <row r="97" customFormat="false" ht="15" hidden="false" customHeight="false" outlineLevel="0" collapsed="false">
      <c r="A97" s="3"/>
    </row>
    <row r="98" customFormat="false" ht="15" hidden="false" customHeight="false" outlineLevel="0" collapsed="false">
      <c r="A98" s="3" t="n">
        <v>55</v>
      </c>
      <c r="B98" s="1" t="n">
        <v>26.3</v>
      </c>
      <c r="C98" s="1" t="n">
        <v>40.16</v>
      </c>
      <c r="D98" s="1" t="n">
        <v>53.01</v>
      </c>
      <c r="E98" s="1" t="n">
        <v>66.09</v>
      </c>
      <c r="F98" s="1" t="n">
        <v>68.1</v>
      </c>
      <c r="G98" s="1" t="n">
        <v>114.84</v>
      </c>
      <c r="H98" s="1" t="n">
        <v>61.49</v>
      </c>
      <c r="I98" s="1" t="n">
        <v>95.29</v>
      </c>
      <c r="J98" s="1" t="n">
        <v>97.81</v>
      </c>
      <c r="K98" s="1" t="n">
        <v>64.91</v>
      </c>
      <c r="L98" s="1" t="n">
        <v>87.85</v>
      </c>
      <c r="M98" s="1" t="n">
        <v>60.33</v>
      </c>
      <c r="N98" s="1" t="n">
        <v>94.03</v>
      </c>
      <c r="O98" s="1" t="n">
        <v>63</v>
      </c>
      <c r="P98" s="1" t="n">
        <v>81.58</v>
      </c>
      <c r="Q98" s="1" t="n">
        <v>71.65</v>
      </c>
      <c r="R98" s="1" t="n">
        <v>18.03</v>
      </c>
    </row>
    <row r="99" customFormat="false" ht="15" hidden="false" customHeight="false" outlineLevel="0" collapsed="false">
      <c r="A99" s="3" t="n">
        <v>85</v>
      </c>
      <c r="B99" s="1" t="n">
        <v>69.09</v>
      </c>
      <c r="C99" s="1" t="n">
        <v>99.63</v>
      </c>
      <c r="D99" s="1" t="n">
        <v>115.71</v>
      </c>
      <c r="E99" s="1" t="n">
        <v>86.65</v>
      </c>
      <c r="F99" s="1" t="n">
        <v>86.61</v>
      </c>
      <c r="G99" s="1" t="n">
        <v>91.51</v>
      </c>
      <c r="H99" s="1" t="n">
        <v>90.02</v>
      </c>
      <c r="I99" s="1" t="n">
        <v>117.25</v>
      </c>
      <c r="J99" s="1" t="n">
        <v>62.09</v>
      </c>
      <c r="K99" s="1" t="n">
        <v>128.35</v>
      </c>
      <c r="L99" s="1" t="n">
        <v>70.17</v>
      </c>
      <c r="M99" s="1" t="n">
        <v>148.53</v>
      </c>
      <c r="N99" s="1" t="n">
        <v>108.62</v>
      </c>
      <c r="O99" s="1" t="n">
        <v>127.07</v>
      </c>
      <c r="P99" s="1" t="n">
        <v>59.2</v>
      </c>
      <c r="Q99" s="1" t="n">
        <v>97.37</v>
      </c>
      <c r="R99" s="1" t="n">
        <v>18.03</v>
      </c>
    </row>
    <row r="100" customFormat="false" ht="15" hidden="false" customHeight="false" outlineLevel="0" collapsed="false">
      <c r="A100" s="3" t="n">
        <v>77</v>
      </c>
      <c r="B100" s="1" t="n">
        <v>87.01</v>
      </c>
      <c r="C100" s="1" t="n">
        <v>96.23</v>
      </c>
      <c r="D100" s="1" t="n">
        <v>81.76</v>
      </c>
      <c r="E100" s="1" t="n">
        <v>60.04</v>
      </c>
      <c r="F100" s="1" t="n">
        <v>57.04</v>
      </c>
      <c r="G100" s="1" t="n">
        <v>123.29</v>
      </c>
      <c r="H100" s="1" t="n">
        <v>104.01</v>
      </c>
      <c r="I100" s="1" t="n">
        <v>56.01</v>
      </c>
      <c r="J100" s="1" t="n">
        <v>90.87</v>
      </c>
      <c r="K100" s="1" t="n">
        <v>86.75</v>
      </c>
      <c r="L100" s="1" t="n">
        <v>56.27</v>
      </c>
      <c r="M100" s="1" t="n">
        <v>113.38</v>
      </c>
      <c r="N100" s="1" t="n">
        <v>66.9</v>
      </c>
      <c r="O100" s="1" t="n">
        <v>61.19</v>
      </c>
      <c r="P100" s="1" t="n">
        <v>77.96</v>
      </c>
      <c r="Q100" s="1" t="n">
        <v>81.25</v>
      </c>
      <c r="R100" s="1" t="n">
        <v>18.07</v>
      </c>
    </row>
    <row r="101" customFormat="false" ht="15" hidden="false" customHeight="false" outlineLevel="0" collapsed="false">
      <c r="A101" s="3" t="n">
        <v>60</v>
      </c>
      <c r="B101" s="1" t="n">
        <v>50.53</v>
      </c>
      <c r="C101" s="1" t="n">
        <v>62.12</v>
      </c>
      <c r="D101" s="1" t="n">
        <v>51.89</v>
      </c>
      <c r="E101" s="1" t="n">
        <v>71.73</v>
      </c>
      <c r="F101" s="1" t="n">
        <v>84.81</v>
      </c>
      <c r="G101" s="1" t="n">
        <v>57.04</v>
      </c>
      <c r="H101" s="1" t="n">
        <v>84.17</v>
      </c>
      <c r="I101" s="1" t="n">
        <v>90.52</v>
      </c>
      <c r="J101" s="1" t="n">
        <v>70</v>
      </c>
      <c r="K101" s="1" t="n">
        <v>68.84</v>
      </c>
      <c r="L101" s="1" t="n">
        <v>108.63</v>
      </c>
      <c r="M101" s="1" t="n">
        <v>92.19</v>
      </c>
      <c r="N101" s="1" t="n">
        <v>80.18</v>
      </c>
      <c r="O101" s="1" t="n">
        <v>112.89</v>
      </c>
      <c r="Q101" s="1" t="n">
        <v>82.34</v>
      </c>
      <c r="R101" s="1" t="n">
        <v>18.1</v>
      </c>
    </row>
    <row r="102" customFormat="false" ht="15" hidden="false" customHeight="false" outlineLevel="0" collapsed="false">
      <c r="A102" s="3" t="n">
        <v>109</v>
      </c>
      <c r="B102" s="1" t="n">
        <v>115.31</v>
      </c>
      <c r="C102" s="1" t="n">
        <v>150.19</v>
      </c>
      <c r="D102" s="1" t="n">
        <v>149.44</v>
      </c>
      <c r="E102" s="1" t="n">
        <v>73.26</v>
      </c>
      <c r="F102" s="1" t="n">
        <v>145.15</v>
      </c>
      <c r="G102" s="1" t="n">
        <v>83.71</v>
      </c>
      <c r="H102" s="1" t="n">
        <v>97.66</v>
      </c>
      <c r="I102" s="1" t="n">
        <v>90.32</v>
      </c>
      <c r="J102" s="1" t="n">
        <v>103.21</v>
      </c>
      <c r="K102" s="1" t="n">
        <v>143.47</v>
      </c>
      <c r="L102" s="1" t="n">
        <v>73.26</v>
      </c>
      <c r="M102" s="1" t="n">
        <v>119.56</v>
      </c>
      <c r="N102" s="1" t="n">
        <v>98.34</v>
      </c>
      <c r="O102" s="1" t="n">
        <v>107.75</v>
      </c>
      <c r="P102" s="1" t="n">
        <v>144.4</v>
      </c>
      <c r="Q102" s="1" t="n">
        <v>112.84</v>
      </c>
      <c r="R102" s="1" t="n">
        <v>18.17</v>
      </c>
      <c r="S102" s="4" t="n">
        <f aca="false">AVERAGE(R98:R102)</f>
        <v>18.08</v>
      </c>
      <c r="T102" s="4" t="n">
        <f aca="false">AVERAGE(B98:P102)</f>
        <v>88.305</v>
      </c>
      <c r="U102" s="4" t="n">
        <f aca="false">_xlfn.STDEV.S(B98:P102)</f>
        <v>27.9175827764903</v>
      </c>
      <c r="W102" s="4" t="n">
        <f aca="false">0.1762*T102+1.6013</f>
        <v>17.160641</v>
      </c>
      <c r="X102" s="4" t="n">
        <f aca="false">(W102-S102)^2</f>
        <v>0.845220970881</v>
      </c>
      <c r="Y102" s="4" t="n">
        <f aca="false">ABS(W102-S102)</f>
        <v>0.919359</v>
      </c>
    </row>
    <row r="103" customFormat="false" ht="15" hidden="false" customHeight="false" outlineLevel="0" collapsed="false">
      <c r="A103" s="3"/>
    </row>
    <row r="104" customFormat="false" ht="15" hidden="false" customHeight="false" outlineLevel="0" collapsed="false">
      <c r="A104" s="3" t="n">
        <v>106</v>
      </c>
      <c r="B104" s="1" t="n">
        <v>109.54</v>
      </c>
      <c r="C104" s="1" t="n">
        <v>113.98</v>
      </c>
      <c r="D104" s="1" t="n">
        <v>125.8</v>
      </c>
      <c r="E104" s="1" t="n">
        <v>132.58</v>
      </c>
      <c r="F104" s="1" t="n">
        <v>133.13</v>
      </c>
      <c r="G104" s="1" t="n">
        <v>110.12</v>
      </c>
      <c r="H104" s="1" t="n">
        <v>63.96</v>
      </c>
      <c r="I104" s="1" t="n">
        <v>91.51</v>
      </c>
      <c r="J104" s="1" t="n">
        <v>70.91</v>
      </c>
      <c r="K104" s="1" t="n">
        <v>128.14</v>
      </c>
      <c r="L104" s="1" t="n">
        <v>70.9</v>
      </c>
      <c r="M104" s="1" t="n">
        <v>119.46</v>
      </c>
      <c r="N104" s="1" t="n">
        <v>130.72</v>
      </c>
      <c r="O104" s="1" t="n">
        <v>104.03</v>
      </c>
      <c r="P104" s="1" t="n">
        <v>118.59</v>
      </c>
      <c r="Q104" s="1" t="n">
        <v>108.22</v>
      </c>
      <c r="R104" s="1" t="n">
        <v>18.19</v>
      </c>
    </row>
    <row r="105" customFormat="false" ht="15" hidden="false" customHeight="false" outlineLevel="0" collapsed="false">
      <c r="A105" s="3" t="n">
        <v>110</v>
      </c>
      <c r="B105" s="1" t="n">
        <v>48.4</v>
      </c>
      <c r="C105" s="1" t="n">
        <v>106.64</v>
      </c>
      <c r="D105" s="1" t="n">
        <v>95.4</v>
      </c>
      <c r="E105" s="1" t="n">
        <v>115.82</v>
      </c>
      <c r="F105" s="1" t="n">
        <v>65.57</v>
      </c>
      <c r="G105" s="1" t="n">
        <v>74.49</v>
      </c>
      <c r="H105" s="1" t="n">
        <v>119.61</v>
      </c>
      <c r="I105" s="1" t="n">
        <v>137.57</v>
      </c>
      <c r="J105" s="1" t="n">
        <v>93.45</v>
      </c>
      <c r="K105" s="1" t="n">
        <v>61.5</v>
      </c>
      <c r="L105" s="1" t="n">
        <v>109.36</v>
      </c>
      <c r="M105" s="1" t="n">
        <v>80.27</v>
      </c>
      <c r="N105" s="1" t="n">
        <v>85.62</v>
      </c>
      <c r="O105" s="1" t="n">
        <v>75.33</v>
      </c>
      <c r="Q105" s="1" t="n">
        <v>98.74</v>
      </c>
      <c r="R105" s="1" t="n">
        <v>18.19</v>
      </c>
    </row>
    <row r="106" customFormat="false" ht="15" hidden="false" customHeight="false" outlineLevel="0" collapsed="false">
      <c r="A106" s="3" t="n">
        <v>75</v>
      </c>
      <c r="B106" s="1" t="n">
        <v>123.78</v>
      </c>
      <c r="C106" s="1" t="n">
        <v>80.26</v>
      </c>
      <c r="D106" s="1" t="n">
        <v>80.26</v>
      </c>
      <c r="E106" s="1" t="n">
        <v>72.07</v>
      </c>
      <c r="F106" s="1" t="n">
        <v>102.18</v>
      </c>
      <c r="G106" s="1" t="n">
        <v>110.08</v>
      </c>
      <c r="H106" s="1" t="n">
        <v>107.33</v>
      </c>
      <c r="I106" s="1" t="n">
        <v>115.28</v>
      </c>
      <c r="J106" s="1" t="n">
        <v>137.01</v>
      </c>
      <c r="K106" s="1" t="n">
        <v>115.37</v>
      </c>
      <c r="L106" s="1" t="n">
        <v>111.15</v>
      </c>
      <c r="M106" s="1" t="n">
        <v>112.98</v>
      </c>
      <c r="N106" s="1" t="n">
        <v>94.77</v>
      </c>
      <c r="O106" s="1" t="n">
        <v>85.29</v>
      </c>
      <c r="P106" s="1" t="n">
        <v>135.31</v>
      </c>
      <c r="Q106" s="1" t="n">
        <v>105.54</v>
      </c>
      <c r="R106" s="1" t="n">
        <v>18.47</v>
      </c>
    </row>
    <row r="107" customFormat="false" ht="15" hidden="false" customHeight="false" outlineLevel="0" collapsed="false">
      <c r="A107" s="3" t="n">
        <v>80</v>
      </c>
      <c r="B107" s="1" t="n">
        <v>55.46</v>
      </c>
      <c r="C107" s="1" t="n">
        <v>80.93</v>
      </c>
      <c r="D107" s="1" t="n">
        <v>73.98</v>
      </c>
      <c r="E107" s="1" t="n">
        <v>65.56</v>
      </c>
      <c r="F107" s="1" t="n">
        <v>58.21</v>
      </c>
      <c r="G107" s="1" t="n">
        <v>105.94</v>
      </c>
      <c r="H107" s="1" t="n">
        <v>121.1</v>
      </c>
      <c r="I107" s="1" t="n">
        <v>97.98</v>
      </c>
      <c r="J107" s="1" t="n">
        <v>104.52</v>
      </c>
      <c r="K107" s="1" t="n">
        <v>60.98</v>
      </c>
      <c r="L107" s="1" t="n">
        <v>124.6</v>
      </c>
      <c r="M107" s="1" t="n">
        <v>61.79</v>
      </c>
      <c r="N107" s="1" t="n">
        <v>61.2</v>
      </c>
      <c r="O107" s="1" t="n">
        <v>63.01</v>
      </c>
      <c r="P107" s="1" t="n">
        <v>80.09</v>
      </c>
      <c r="Q107" s="1" t="n">
        <v>81.02</v>
      </c>
      <c r="R107" s="1" t="n">
        <v>18.56</v>
      </c>
    </row>
    <row r="108" customFormat="false" ht="15" hidden="false" customHeight="false" outlineLevel="0" collapsed="false">
      <c r="A108" s="3" t="n">
        <v>71</v>
      </c>
      <c r="B108" s="1" t="n">
        <v>33.89</v>
      </c>
      <c r="C108" s="1" t="n">
        <v>51.79</v>
      </c>
      <c r="D108" s="1" t="n">
        <v>37.85</v>
      </c>
      <c r="E108" s="1" t="n">
        <v>70.15</v>
      </c>
      <c r="F108" s="1" t="n">
        <v>102.38</v>
      </c>
      <c r="G108" s="1" t="n">
        <v>89.58</v>
      </c>
      <c r="H108" s="1" t="n">
        <v>99.32</v>
      </c>
      <c r="I108" s="1" t="n">
        <v>57.18</v>
      </c>
      <c r="J108" s="1" t="n">
        <v>106.15</v>
      </c>
      <c r="K108" s="1" t="n">
        <v>111.18</v>
      </c>
      <c r="L108" s="1" t="n">
        <v>121.46</v>
      </c>
      <c r="M108" s="1" t="n">
        <v>90.32</v>
      </c>
      <c r="N108" s="1" t="n">
        <v>93.18</v>
      </c>
      <c r="O108" s="1" t="n">
        <v>102.18</v>
      </c>
      <c r="P108" s="1" t="n">
        <v>100.03</v>
      </c>
      <c r="Q108" s="1" t="n">
        <v>84.44</v>
      </c>
      <c r="R108" s="1" t="n">
        <v>18.62</v>
      </c>
      <c r="S108" s="4" t="n">
        <f aca="false">AVERAGE(R104:R108)</f>
        <v>18.406</v>
      </c>
      <c r="T108" s="4" t="n">
        <f aca="false">AVERAGE(B104:P108)</f>
        <v>94.0204054054054</v>
      </c>
      <c r="U108" s="4" t="n">
        <f aca="false">_xlfn.STDEV.S(B104:P108)</f>
        <v>25.8891499693357</v>
      </c>
      <c r="W108" s="4" t="n">
        <f aca="false">0.1762*T108+1.6013</f>
        <v>18.1676954324324</v>
      </c>
      <c r="X108" s="4" t="n">
        <f aca="false">(W108-S108)^2</f>
        <v>0.0567890669235636</v>
      </c>
      <c r="Y108" s="4" t="n">
        <f aca="false">ABS(W108-S108)</f>
        <v>0.238304567567564</v>
      </c>
    </row>
    <row r="109" customFormat="false" ht="15" hidden="false" customHeight="false" outlineLevel="0" collapsed="false">
      <c r="A109" s="3"/>
    </row>
    <row r="110" customFormat="false" ht="15" hidden="false" customHeight="false" outlineLevel="0" collapsed="false">
      <c r="A110" s="3" t="n">
        <v>40</v>
      </c>
      <c r="B110" s="1" t="n">
        <v>71.28</v>
      </c>
      <c r="C110" s="1" t="n">
        <v>128.46</v>
      </c>
      <c r="D110" s="1" t="n">
        <v>109.22</v>
      </c>
      <c r="E110" s="1" t="n">
        <v>116.74</v>
      </c>
      <c r="F110" s="1" t="n">
        <v>74.08</v>
      </c>
      <c r="G110" s="1" t="n">
        <v>53.6</v>
      </c>
      <c r="H110" s="1" t="n">
        <v>59.53</v>
      </c>
      <c r="I110" s="1" t="n">
        <v>43.23</v>
      </c>
      <c r="J110" s="1" t="n">
        <v>85.29</v>
      </c>
      <c r="K110" s="1" t="n">
        <v>87.02</v>
      </c>
      <c r="L110" s="1" t="n">
        <v>67.87</v>
      </c>
      <c r="M110" s="1" t="n">
        <v>79.02</v>
      </c>
      <c r="N110" s="1" t="n">
        <v>56.2</v>
      </c>
      <c r="O110" s="1" t="n">
        <v>87.12</v>
      </c>
      <c r="P110" s="1" t="n">
        <v>99.1</v>
      </c>
      <c r="Q110" s="1" t="n">
        <v>81.18</v>
      </c>
      <c r="R110" s="1" t="n">
        <v>18.65</v>
      </c>
    </row>
    <row r="111" customFormat="false" ht="15" hidden="false" customHeight="false" outlineLevel="0" collapsed="false">
      <c r="A111" s="3" t="n">
        <v>86</v>
      </c>
      <c r="B111" s="1" t="n">
        <v>59.47</v>
      </c>
      <c r="C111" s="1" t="n">
        <v>106.41</v>
      </c>
      <c r="D111" s="1" t="n">
        <v>59.75</v>
      </c>
      <c r="E111" s="1" t="n">
        <v>60.61</v>
      </c>
      <c r="F111" s="1" t="n">
        <v>60.9</v>
      </c>
      <c r="G111" s="1" t="n">
        <v>98.1</v>
      </c>
      <c r="H111" s="1" t="n">
        <v>74.11</v>
      </c>
      <c r="I111" s="1" t="n">
        <v>95.31</v>
      </c>
      <c r="J111" s="1" t="n">
        <v>127.82</v>
      </c>
      <c r="K111" s="1" t="n">
        <v>85.07</v>
      </c>
      <c r="L111" s="1" t="n">
        <v>108.51</v>
      </c>
      <c r="M111" s="1" t="n">
        <v>105.18</v>
      </c>
      <c r="N111" s="1" t="n">
        <v>133.42</v>
      </c>
      <c r="O111" s="1" t="n">
        <v>91.54</v>
      </c>
      <c r="P111" s="1" t="n">
        <v>87.47</v>
      </c>
      <c r="Q111" s="1" t="n">
        <v>90.24</v>
      </c>
      <c r="R111" s="1" t="n">
        <v>18.68</v>
      </c>
    </row>
    <row r="112" customFormat="false" ht="15" hidden="false" customHeight="false" outlineLevel="0" collapsed="false">
      <c r="A112" s="3" t="n">
        <v>93</v>
      </c>
      <c r="B112" s="1" t="n">
        <v>82.43</v>
      </c>
      <c r="C112" s="1" t="n">
        <v>61.36</v>
      </c>
      <c r="D112" s="1" t="n">
        <v>80.97</v>
      </c>
      <c r="E112" s="1" t="n">
        <v>77.53</v>
      </c>
      <c r="F112" s="1" t="n">
        <v>94.65</v>
      </c>
      <c r="G112" s="1" t="n">
        <v>69.78</v>
      </c>
      <c r="H112" s="1" t="n">
        <v>119.64</v>
      </c>
      <c r="I112" s="1" t="n">
        <v>108.49</v>
      </c>
      <c r="J112" s="1" t="n">
        <v>139.92</v>
      </c>
      <c r="K112" s="1" t="n">
        <v>117.07</v>
      </c>
      <c r="L112" s="1" t="n">
        <v>149.44</v>
      </c>
      <c r="M112" s="1" t="n">
        <v>140.62</v>
      </c>
      <c r="N112" s="1" t="n">
        <v>95.42</v>
      </c>
      <c r="O112" s="1" t="n">
        <v>70.44</v>
      </c>
      <c r="P112" s="1" t="n">
        <v>146.95</v>
      </c>
      <c r="Q112" s="1" t="n">
        <v>103.65</v>
      </c>
      <c r="R112" s="1" t="n">
        <v>18.82</v>
      </c>
    </row>
    <row r="113" customFormat="false" ht="15" hidden="false" customHeight="false" outlineLevel="0" collapsed="false">
      <c r="A113" s="3" t="n">
        <v>56</v>
      </c>
      <c r="B113" s="1" t="n">
        <v>37.21</v>
      </c>
      <c r="C113" s="1" t="n">
        <v>43.14</v>
      </c>
      <c r="D113" s="1" t="n">
        <v>60.08</v>
      </c>
      <c r="E113" s="1" t="n">
        <v>35.6</v>
      </c>
      <c r="F113" s="1" t="n">
        <v>47.04</v>
      </c>
      <c r="G113" s="1" t="n">
        <v>127.63</v>
      </c>
      <c r="H113" s="1" t="n">
        <v>94.77</v>
      </c>
      <c r="I113" s="1" t="n">
        <v>133.47</v>
      </c>
      <c r="J113" s="1" t="n">
        <v>62.17</v>
      </c>
      <c r="K113" s="1" t="n">
        <v>54.3</v>
      </c>
      <c r="L113" s="1" t="n">
        <v>49.85</v>
      </c>
      <c r="M113" s="1" t="n">
        <v>57.31</v>
      </c>
      <c r="N113" s="1" t="n">
        <v>61.2</v>
      </c>
      <c r="P113" s="1" t="n">
        <v>95.26</v>
      </c>
      <c r="Q113" s="1" t="n">
        <v>74.16</v>
      </c>
      <c r="R113" s="1" t="n">
        <v>19</v>
      </c>
    </row>
    <row r="114" customFormat="false" ht="15" hidden="false" customHeight="false" outlineLevel="0" collapsed="false">
      <c r="A114" s="3" t="n">
        <v>88</v>
      </c>
      <c r="B114" s="1" t="n">
        <v>80.14</v>
      </c>
      <c r="C114" s="1" t="n">
        <v>117.74</v>
      </c>
      <c r="D114" s="1" t="n">
        <v>122.62</v>
      </c>
      <c r="E114" s="1" t="n">
        <v>106.02</v>
      </c>
      <c r="F114" s="1" t="n">
        <v>111.65</v>
      </c>
      <c r="G114" s="1" t="n">
        <v>122.51</v>
      </c>
      <c r="H114" s="1" t="n">
        <v>110.18</v>
      </c>
      <c r="I114" s="1" t="n">
        <v>86.92</v>
      </c>
      <c r="J114" s="1" t="n">
        <v>73.26</v>
      </c>
      <c r="K114" s="1" t="n">
        <v>147.62</v>
      </c>
      <c r="L114" s="1" t="n">
        <v>115.77</v>
      </c>
      <c r="M114" s="1" t="n">
        <v>69.79</v>
      </c>
      <c r="N114" s="1" t="n">
        <v>124.1</v>
      </c>
      <c r="O114" s="1" t="n">
        <v>150.18</v>
      </c>
      <c r="P114" s="1" t="n">
        <v>101.94</v>
      </c>
      <c r="Q114" s="1" t="n">
        <v>109.36</v>
      </c>
      <c r="R114" s="1" t="n">
        <v>19</v>
      </c>
      <c r="S114" s="4" t="n">
        <f aca="false">AVERAGE(R110:R114)</f>
        <v>18.83</v>
      </c>
      <c r="T114" s="4" t="n">
        <f aca="false">AVERAGE(B110:P114)</f>
        <v>90.8866216216217</v>
      </c>
      <c r="U114" s="4" t="n">
        <f aca="false">_xlfn.STDEV.S(B110:P114)</f>
        <v>30.2022239622485</v>
      </c>
      <c r="W114" s="4" t="n">
        <f aca="false">0.1762*T114+1.6013</f>
        <v>17.6155227297297</v>
      </c>
      <c r="X114" s="4" t="n">
        <f aca="false">(W114-S114)^2</f>
        <v>1.47495504000312</v>
      </c>
      <c r="Y114" s="4" t="n">
        <f aca="false">ABS(W114-S114)</f>
        <v>1.21447727027027</v>
      </c>
    </row>
    <row r="115" customFormat="false" ht="15" hidden="false" customHeight="false" outlineLevel="0" collapsed="false">
      <c r="A115" s="3"/>
    </row>
    <row r="116" customFormat="false" ht="15" hidden="false" customHeight="false" outlineLevel="0" collapsed="false">
      <c r="A116" s="3" t="n">
        <v>94</v>
      </c>
      <c r="B116" s="1" t="n">
        <v>82.54</v>
      </c>
      <c r="C116" s="1" t="n">
        <v>93.62</v>
      </c>
      <c r="D116" s="1" t="n">
        <v>102.88</v>
      </c>
      <c r="E116" s="1" t="n">
        <v>97.6</v>
      </c>
      <c r="F116" s="1" t="n">
        <v>78.34</v>
      </c>
      <c r="G116" s="1" t="n">
        <v>111.17</v>
      </c>
      <c r="H116" s="1" t="n">
        <v>114.36</v>
      </c>
      <c r="I116" s="1" t="n">
        <v>105.1</v>
      </c>
      <c r="J116" s="1" t="n">
        <v>83.93</v>
      </c>
      <c r="K116" s="1" t="n">
        <v>89.74</v>
      </c>
      <c r="L116" s="1" t="n">
        <v>118.33</v>
      </c>
      <c r="M116" s="1" t="n">
        <v>120.3</v>
      </c>
      <c r="N116" s="1" t="n">
        <v>137.17</v>
      </c>
      <c r="O116" s="1" t="n">
        <v>121.67</v>
      </c>
      <c r="P116" s="1" t="n">
        <v>99.72</v>
      </c>
      <c r="Q116" s="1" t="n">
        <v>103.76</v>
      </c>
      <c r="R116" s="1" t="n">
        <v>19.34</v>
      </c>
    </row>
    <row r="117" customFormat="false" ht="15" hidden="false" customHeight="false" outlineLevel="0" collapsed="false">
      <c r="A117" s="3" t="n">
        <v>78</v>
      </c>
      <c r="B117" s="1" t="n">
        <v>61.29</v>
      </c>
      <c r="C117" s="1" t="n">
        <v>94.23</v>
      </c>
      <c r="D117" s="1" t="n">
        <v>73.88</v>
      </c>
      <c r="E117" s="1" t="n">
        <v>64.26</v>
      </c>
      <c r="F117" s="1" t="n">
        <v>111.66</v>
      </c>
      <c r="G117" s="1" t="n">
        <v>64.91</v>
      </c>
      <c r="H117" s="1" t="n">
        <v>157.45</v>
      </c>
      <c r="I117" s="1" t="n">
        <v>131.59</v>
      </c>
      <c r="J117" s="1" t="n">
        <v>104.22</v>
      </c>
      <c r="K117" s="1" t="n">
        <v>65.57</v>
      </c>
      <c r="L117" s="1" t="n">
        <v>72.85</v>
      </c>
      <c r="N117" s="1" t="n">
        <v>88.59</v>
      </c>
      <c r="O117" s="1" t="n">
        <v>102.18</v>
      </c>
      <c r="P117" s="1" t="n">
        <v>119.92</v>
      </c>
      <c r="Q117" s="1" t="n">
        <v>99.25</v>
      </c>
      <c r="R117" s="1" t="n">
        <v>19.38</v>
      </c>
    </row>
    <row r="118" customFormat="false" ht="15" hidden="false" customHeight="false" outlineLevel="0" collapsed="false">
      <c r="A118" s="3" t="n">
        <v>105</v>
      </c>
      <c r="B118" s="1" t="n">
        <v>134.08</v>
      </c>
      <c r="C118" s="1" t="n">
        <v>105.68</v>
      </c>
      <c r="D118" s="1" t="n">
        <v>141.57</v>
      </c>
      <c r="E118" s="1" t="n">
        <v>105.86</v>
      </c>
      <c r="F118" s="1" t="n">
        <v>109.66</v>
      </c>
      <c r="G118" s="1" t="n">
        <v>115.46</v>
      </c>
      <c r="H118" s="1" t="n">
        <v>124.39</v>
      </c>
      <c r="J118" s="1" t="n">
        <v>93.3</v>
      </c>
      <c r="K118" s="1" t="n">
        <v>79.46</v>
      </c>
      <c r="L118" s="1" t="n">
        <v>97.93</v>
      </c>
      <c r="M118" s="1" t="n">
        <v>95.92</v>
      </c>
      <c r="N118" s="1" t="n">
        <v>110.95</v>
      </c>
      <c r="O118" s="1" t="n">
        <v>127.32</v>
      </c>
      <c r="P118" s="1" t="n">
        <v>132.21</v>
      </c>
      <c r="Q118" s="1" t="n">
        <v>116.63</v>
      </c>
      <c r="R118" s="1" t="n">
        <v>19.44</v>
      </c>
    </row>
    <row r="119" customFormat="false" ht="15" hidden="false" customHeight="false" outlineLevel="0" collapsed="false">
      <c r="A119" s="3" t="n">
        <v>84</v>
      </c>
      <c r="B119" s="1" t="n">
        <v>97.34</v>
      </c>
      <c r="C119" s="1" t="n">
        <v>62.1</v>
      </c>
      <c r="D119" s="1" t="n">
        <v>75.33</v>
      </c>
      <c r="E119" s="1" t="n">
        <v>81.74</v>
      </c>
      <c r="F119" s="1" t="n">
        <v>105.13</v>
      </c>
      <c r="G119" s="1" t="n">
        <v>130.8</v>
      </c>
      <c r="H119" s="1" t="n">
        <v>66.92</v>
      </c>
      <c r="I119" s="1" t="n">
        <v>95.65</v>
      </c>
      <c r="J119" s="1" t="n">
        <v>166.19</v>
      </c>
      <c r="K119" s="1" t="n">
        <v>138.67</v>
      </c>
      <c r="L119" s="1" t="n">
        <v>111.87</v>
      </c>
      <c r="M119" s="1" t="n">
        <v>136.03</v>
      </c>
      <c r="N119" s="1" t="n">
        <v>111.45</v>
      </c>
      <c r="O119" s="1" t="n">
        <v>158.09</v>
      </c>
      <c r="P119" s="1" t="n">
        <v>71.29</v>
      </c>
      <c r="Q119" s="1" t="n">
        <v>107.24</v>
      </c>
      <c r="R119" s="1" t="n">
        <v>19.68</v>
      </c>
    </row>
    <row r="120" customFormat="false" ht="15" hidden="false" customHeight="false" outlineLevel="0" collapsed="false">
      <c r="A120" s="3" t="n">
        <v>108</v>
      </c>
      <c r="B120" s="1" t="n">
        <v>84.2</v>
      </c>
      <c r="C120" s="1" t="n">
        <v>71.29</v>
      </c>
      <c r="D120" s="1" t="n">
        <v>70.53</v>
      </c>
      <c r="E120" s="1" t="n">
        <v>116.13</v>
      </c>
      <c r="F120" s="1" t="n">
        <v>108.46</v>
      </c>
      <c r="G120" s="1" t="n">
        <v>99.27</v>
      </c>
      <c r="H120" s="1" t="n">
        <v>74.49</v>
      </c>
      <c r="I120" s="1" t="n">
        <v>96.4</v>
      </c>
      <c r="J120" s="1" t="n">
        <v>89.75</v>
      </c>
      <c r="K120" s="1" t="n">
        <v>72.75</v>
      </c>
      <c r="L120" s="1" t="n">
        <v>136.51</v>
      </c>
      <c r="M120" s="1" t="n">
        <v>70.53</v>
      </c>
      <c r="O120" s="1" t="n">
        <v>81.73</v>
      </c>
      <c r="P120" s="1" t="n">
        <v>89.37</v>
      </c>
      <c r="Q120" s="1" t="n">
        <v>96.3</v>
      </c>
      <c r="R120" s="1" t="n">
        <v>19.69</v>
      </c>
      <c r="S120" s="4" t="n">
        <f aca="false">AVERAGE(R116:R120)</f>
        <v>19.506</v>
      </c>
      <c r="T120" s="4" t="n">
        <f aca="false">AVERAGE(B116:P120)</f>
        <v>101.567638888889</v>
      </c>
      <c r="U120" s="4" t="n">
        <f aca="false">_xlfn.STDEV.S(B116:P120)</f>
        <v>25.0151900046024</v>
      </c>
      <c r="W120" s="4" t="n">
        <f aca="false">0.1762*T120+1.6013</f>
        <v>19.4975179722222</v>
      </c>
      <c r="X120" s="4" t="n">
        <f aca="false">(W120-S120)^2</f>
        <v>7.19447952231061E-005</v>
      </c>
      <c r="Y120" s="4" t="n">
        <f aca="false">ABS(W120-S120)</f>
        <v>0.0084820277777844</v>
      </c>
    </row>
    <row r="121" customFormat="false" ht="15" hidden="false" customHeight="false" outlineLevel="0" collapsed="false">
      <c r="A121" s="3"/>
    </row>
    <row r="122" customFormat="false" ht="15" hidden="false" customHeight="false" outlineLevel="0" collapsed="false">
      <c r="A122" s="3" t="n">
        <v>100</v>
      </c>
      <c r="B122" s="1" t="n">
        <v>69.5</v>
      </c>
      <c r="C122" s="1" t="n">
        <v>113.55</v>
      </c>
      <c r="D122" s="1" t="n">
        <v>71.67</v>
      </c>
      <c r="E122" s="1" t="n">
        <v>92.91</v>
      </c>
      <c r="F122" s="1" t="n">
        <v>78.8</v>
      </c>
      <c r="G122" s="1" t="n">
        <v>68.7</v>
      </c>
      <c r="H122" s="1" t="n">
        <v>65.93</v>
      </c>
      <c r="I122" s="1" t="n">
        <v>165.97</v>
      </c>
      <c r="J122" s="1" t="n">
        <v>64.12</v>
      </c>
      <c r="K122" s="1" t="n">
        <v>72.87</v>
      </c>
      <c r="L122" s="1" t="n">
        <v>197.39</v>
      </c>
      <c r="M122" s="1" t="n">
        <v>175.98</v>
      </c>
      <c r="N122" s="1" t="n">
        <v>141.83</v>
      </c>
      <c r="O122" s="1" t="n">
        <v>123.35</v>
      </c>
      <c r="P122" s="1" t="n">
        <v>154.12</v>
      </c>
      <c r="Q122" s="1" t="n">
        <v>110.45</v>
      </c>
      <c r="R122" s="1" t="n">
        <v>19.81</v>
      </c>
    </row>
    <row r="123" customFormat="false" ht="15" hidden="false" customHeight="false" outlineLevel="0" collapsed="false">
      <c r="A123" s="3" t="n">
        <v>72</v>
      </c>
      <c r="B123" s="1" t="n">
        <v>71.51</v>
      </c>
      <c r="C123" s="1" t="n">
        <v>108.51</v>
      </c>
      <c r="D123" s="1" t="n">
        <v>89.83</v>
      </c>
      <c r="E123" s="1" t="n">
        <v>60.81</v>
      </c>
      <c r="F123" s="1" t="n">
        <v>58.59</v>
      </c>
      <c r="G123" s="1" t="n">
        <v>82.65</v>
      </c>
      <c r="H123" s="1" t="n">
        <v>98.2</v>
      </c>
      <c r="I123" s="1" t="n">
        <v>105.48</v>
      </c>
      <c r="J123" s="1" t="n">
        <v>89.17</v>
      </c>
      <c r="K123" s="1" t="n">
        <v>67.96</v>
      </c>
      <c r="L123" s="1" t="n">
        <v>119.82</v>
      </c>
      <c r="M123" s="1" t="n">
        <v>95.07</v>
      </c>
      <c r="N123" s="1" t="n">
        <v>105.74</v>
      </c>
      <c r="O123" s="1" t="n">
        <v>136.85</v>
      </c>
      <c r="P123" s="1" t="n">
        <v>142.98</v>
      </c>
      <c r="Q123" s="1" t="n">
        <v>95.54</v>
      </c>
      <c r="R123" s="1" t="n">
        <v>20.01</v>
      </c>
    </row>
    <row r="124" customFormat="false" ht="15" hidden="false" customHeight="false" outlineLevel="0" collapsed="false">
      <c r="A124" s="3" t="n">
        <v>79</v>
      </c>
      <c r="B124" s="1" t="n">
        <v>89.79</v>
      </c>
      <c r="C124" s="1" t="n">
        <v>115.66</v>
      </c>
      <c r="D124" s="1" t="n">
        <v>79.16</v>
      </c>
      <c r="E124" s="1" t="n">
        <v>139.84</v>
      </c>
      <c r="F124" s="1" t="n">
        <v>89.74</v>
      </c>
      <c r="G124" s="1" t="n">
        <v>121.02</v>
      </c>
      <c r="H124" s="1" t="n">
        <v>73.26</v>
      </c>
      <c r="I124" s="1" t="n">
        <v>93.36</v>
      </c>
      <c r="J124" s="1" t="n">
        <v>103.68</v>
      </c>
      <c r="K124" s="1" t="n">
        <v>105.11</v>
      </c>
      <c r="L124" s="1" t="n">
        <v>114.58</v>
      </c>
      <c r="M124" s="1" t="n">
        <v>117.21</v>
      </c>
      <c r="N124" s="1" t="n">
        <v>128.85</v>
      </c>
      <c r="O124" s="1" t="n">
        <v>116.57</v>
      </c>
      <c r="P124" s="1" t="n">
        <v>81.73</v>
      </c>
      <c r="Q124" s="1" t="n">
        <v>104.64</v>
      </c>
      <c r="R124" s="1" t="n">
        <v>20.29</v>
      </c>
    </row>
    <row r="125" customFormat="false" ht="15" hidden="false" customHeight="false" outlineLevel="0" collapsed="false">
      <c r="A125" s="3" t="n">
        <v>48</v>
      </c>
      <c r="B125" s="1" t="n">
        <v>45.87</v>
      </c>
      <c r="C125" s="1" t="n">
        <v>31.85</v>
      </c>
      <c r="D125" s="1" t="n">
        <v>44.81</v>
      </c>
      <c r="E125" s="1" t="n">
        <v>74.7</v>
      </c>
      <c r="F125" s="1" t="n">
        <v>77.09</v>
      </c>
      <c r="G125" s="1" t="n">
        <v>46.58</v>
      </c>
      <c r="H125" s="1" t="n">
        <v>62.86</v>
      </c>
      <c r="I125" s="1" t="n">
        <v>72.72</v>
      </c>
      <c r="J125" s="1" t="n">
        <v>54.89</v>
      </c>
      <c r="K125" s="1" t="n">
        <v>47.67</v>
      </c>
      <c r="L125" s="1" t="n">
        <v>61.14</v>
      </c>
      <c r="M125" s="1" t="n">
        <v>83.11</v>
      </c>
      <c r="N125" s="1" t="n">
        <v>100.18</v>
      </c>
      <c r="P125" s="1" t="n">
        <v>78.87</v>
      </c>
      <c r="Q125" s="1" t="n">
        <v>66.36</v>
      </c>
      <c r="R125" s="1" t="n">
        <v>20.58</v>
      </c>
    </row>
    <row r="126" customFormat="false" ht="15" hidden="false" customHeight="false" outlineLevel="0" collapsed="false">
      <c r="A126" s="3" t="n">
        <v>65</v>
      </c>
      <c r="B126" s="1" t="n">
        <v>67.89</v>
      </c>
      <c r="C126" s="1" t="n">
        <v>63.32</v>
      </c>
      <c r="D126" s="1" t="n">
        <v>95.1</v>
      </c>
      <c r="E126" s="1" t="n">
        <v>107.61</v>
      </c>
      <c r="F126" s="1" t="n">
        <v>88.56</v>
      </c>
      <c r="G126" s="1" t="n">
        <v>111.22</v>
      </c>
      <c r="H126" s="1" t="n">
        <v>123.12</v>
      </c>
      <c r="I126" s="1" t="n">
        <v>159.78</v>
      </c>
      <c r="J126" s="1" t="n">
        <v>151.86</v>
      </c>
      <c r="K126" s="1" t="n">
        <v>108.97</v>
      </c>
      <c r="L126" s="1" t="n">
        <v>56.52</v>
      </c>
      <c r="M126" s="1" t="n">
        <v>63.32</v>
      </c>
      <c r="N126" s="1" t="n">
        <v>129.83</v>
      </c>
      <c r="O126" s="1" t="n">
        <v>114.5</v>
      </c>
      <c r="P126" s="1" t="n">
        <v>121.75</v>
      </c>
      <c r="Q126" s="1" t="n">
        <v>104.22</v>
      </c>
      <c r="R126" s="1" t="n">
        <v>20.63</v>
      </c>
      <c r="S126" s="4" t="n">
        <f aca="false">AVERAGE(R122:R126)</f>
        <v>20.264</v>
      </c>
      <c r="T126" s="4" t="n">
        <f aca="false">AVERAGE(B122:P126)</f>
        <v>96.015</v>
      </c>
      <c r="U126" s="4" t="n">
        <f aca="false">_xlfn.STDEV.S(B122:P126)</f>
        <v>33.8118849676928</v>
      </c>
      <c r="W126" s="4" t="n">
        <f aca="false">0.1762*T126+1.6013</f>
        <v>18.519143</v>
      </c>
      <c r="X126" s="4" t="n">
        <f aca="false">(W126-S126)^2</f>
        <v>3.044525950449</v>
      </c>
      <c r="Y126" s="4" t="n">
        <f aca="false">ABS(W126-S126)</f>
        <v>1.744857</v>
      </c>
    </row>
    <row r="127" customFormat="false" ht="15" hidden="false" customHeight="false" outlineLevel="0" collapsed="false">
      <c r="A127" s="3"/>
    </row>
    <row r="128" customFormat="false" ht="15" hidden="false" customHeight="false" outlineLevel="0" collapsed="false">
      <c r="A128" s="3" t="n">
        <v>67</v>
      </c>
      <c r="B128" s="1" t="n">
        <v>93.18</v>
      </c>
      <c r="C128" s="1" t="n">
        <v>140.31</v>
      </c>
      <c r="D128" s="1" t="n">
        <v>133.83</v>
      </c>
      <c r="E128" s="1" t="n">
        <v>152.4</v>
      </c>
      <c r="F128" s="1" t="n">
        <v>117.27</v>
      </c>
      <c r="G128" s="1" t="n">
        <v>77.97</v>
      </c>
      <c r="H128" s="1" t="n">
        <v>153.09</v>
      </c>
      <c r="I128" s="1" t="n">
        <v>104.24</v>
      </c>
      <c r="J128" s="1" t="n">
        <v>99.95</v>
      </c>
      <c r="K128" s="1" t="n">
        <v>94.56</v>
      </c>
      <c r="L128" s="1" t="n">
        <v>93.29</v>
      </c>
      <c r="M128" s="1" t="n">
        <v>85.84</v>
      </c>
      <c r="N128" s="1" t="n">
        <v>83.22</v>
      </c>
      <c r="O128" s="1" t="n">
        <v>78.01</v>
      </c>
      <c r="P128" s="1" t="n">
        <v>77.51</v>
      </c>
      <c r="Q128" s="1" t="n">
        <v>105.64</v>
      </c>
      <c r="R128" s="1" t="n">
        <v>20.64</v>
      </c>
    </row>
    <row r="129" customFormat="false" ht="15" hidden="false" customHeight="false" outlineLevel="0" collapsed="false">
      <c r="A129" s="3" t="n">
        <v>68</v>
      </c>
      <c r="B129" s="1" t="n">
        <v>77.69</v>
      </c>
      <c r="C129" s="1" t="n">
        <v>63.95</v>
      </c>
      <c r="D129" s="1" t="n">
        <v>61.49</v>
      </c>
      <c r="E129" s="1" t="n">
        <v>82.72</v>
      </c>
      <c r="F129" s="1" t="n">
        <v>139.61</v>
      </c>
      <c r="G129" s="1" t="n">
        <v>121.78</v>
      </c>
      <c r="H129" s="1" t="n">
        <v>98.42</v>
      </c>
      <c r="I129" s="1" t="n">
        <v>169.03</v>
      </c>
      <c r="J129" s="1" t="n">
        <v>137.39</v>
      </c>
      <c r="K129" s="1" t="n">
        <v>62.69</v>
      </c>
      <c r="L129" s="1" t="n">
        <v>105.03</v>
      </c>
      <c r="M129" s="1" t="n">
        <v>104.53</v>
      </c>
      <c r="N129" s="1" t="n">
        <v>114.39</v>
      </c>
      <c r="O129" s="1" t="n">
        <v>81.14</v>
      </c>
      <c r="P129" s="1" t="n">
        <v>169.51</v>
      </c>
      <c r="Q129" s="1" t="n">
        <v>105.96</v>
      </c>
      <c r="R129" s="1" t="n">
        <v>20.69</v>
      </c>
    </row>
    <row r="130" customFormat="false" ht="15" hidden="false" customHeight="false" outlineLevel="0" collapsed="false">
      <c r="A130" s="3" t="n">
        <v>63</v>
      </c>
      <c r="B130" s="1" t="n">
        <v>50.88</v>
      </c>
      <c r="C130" s="1" t="n">
        <v>101.8</v>
      </c>
      <c r="D130" s="1" t="n">
        <v>59.19</v>
      </c>
      <c r="E130" s="1" t="n">
        <v>90.43</v>
      </c>
      <c r="F130" s="1" t="n">
        <v>120.18</v>
      </c>
      <c r="G130" s="1" t="n">
        <v>85.62</v>
      </c>
      <c r="H130" s="1" t="n">
        <v>132.67</v>
      </c>
      <c r="I130" s="1" t="n">
        <v>100.71</v>
      </c>
      <c r="J130" s="1" t="n">
        <v>107.55</v>
      </c>
      <c r="K130" s="1" t="n">
        <v>63.63</v>
      </c>
      <c r="L130" s="1" t="n">
        <v>107.94</v>
      </c>
      <c r="M130" s="1" t="n">
        <v>79.23</v>
      </c>
      <c r="N130" s="1" t="n">
        <v>122.06</v>
      </c>
      <c r="O130" s="1" t="n">
        <v>85.82</v>
      </c>
      <c r="P130" s="1" t="n">
        <v>77.48</v>
      </c>
      <c r="Q130" s="1" t="n">
        <v>92.35</v>
      </c>
      <c r="R130" s="1" t="n">
        <v>21.24</v>
      </c>
    </row>
    <row r="131" customFormat="false" ht="15" hidden="false" customHeight="false" outlineLevel="0" collapsed="false">
      <c r="A131" s="3" t="n">
        <v>66</v>
      </c>
      <c r="B131" s="1" t="n">
        <v>57.22</v>
      </c>
      <c r="C131" s="1" t="n">
        <v>90.81</v>
      </c>
      <c r="D131" s="1" t="n">
        <v>94.54</v>
      </c>
      <c r="E131" s="1" t="n">
        <v>97.85</v>
      </c>
      <c r="F131" s="1" t="n">
        <v>149.77</v>
      </c>
      <c r="G131" s="1" t="n">
        <v>142.7</v>
      </c>
      <c r="H131" s="1" t="n">
        <v>125.2</v>
      </c>
      <c r="I131" s="1" t="n">
        <v>150.91</v>
      </c>
      <c r="J131" s="1" t="n">
        <v>95.93</v>
      </c>
      <c r="K131" s="1" t="n">
        <v>117.92</v>
      </c>
      <c r="L131" s="1" t="n">
        <v>62.71</v>
      </c>
      <c r="M131" s="1" t="n">
        <v>76.19</v>
      </c>
      <c r="N131" s="1" t="n">
        <v>108.39</v>
      </c>
      <c r="O131" s="1" t="n">
        <v>61.8</v>
      </c>
      <c r="P131" s="1" t="n">
        <v>171.73</v>
      </c>
      <c r="Q131" s="1" t="n">
        <v>106.91</v>
      </c>
      <c r="R131" s="1" t="n">
        <v>22.13</v>
      </c>
    </row>
    <row r="132" customFormat="false" ht="15" hidden="false" customHeight="false" outlineLevel="0" collapsed="false">
      <c r="A132" s="3" t="n">
        <v>69</v>
      </c>
      <c r="B132" s="1" t="n">
        <v>44.88</v>
      </c>
      <c r="C132" s="1" t="n">
        <v>76.42</v>
      </c>
      <c r="D132" s="1" t="n">
        <v>63.62</v>
      </c>
      <c r="E132" s="1" t="n">
        <v>110.81</v>
      </c>
      <c r="F132" s="1" t="n">
        <v>72.86</v>
      </c>
      <c r="G132" s="1" t="n">
        <v>61.49</v>
      </c>
      <c r="H132" s="1" t="n">
        <v>91.89</v>
      </c>
      <c r="I132" s="1" t="n">
        <v>127.31</v>
      </c>
      <c r="J132" s="1" t="n">
        <v>98.02</v>
      </c>
      <c r="K132" s="1" t="n">
        <v>65.91</v>
      </c>
      <c r="M132" s="1" t="n">
        <v>82.14</v>
      </c>
      <c r="N132" s="1" t="n">
        <v>74.08</v>
      </c>
      <c r="O132" s="1" t="n">
        <v>90.34</v>
      </c>
      <c r="P132" s="1" t="n">
        <v>112.6</v>
      </c>
      <c r="Q132" s="1" t="n">
        <v>88.2</v>
      </c>
      <c r="R132" s="1" t="n">
        <v>24.85</v>
      </c>
      <c r="S132" s="4" t="n">
        <f aca="false">AVERAGE(R128:R132)</f>
        <v>21.91</v>
      </c>
      <c r="T132" s="4" t="n">
        <f aca="false">AVERAGE(B128:P132)</f>
        <v>99.1252702702703</v>
      </c>
      <c r="U132" s="4" t="n">
        <f aca="false">_xlfn.STDEV.S(B128:P132)</f>
        <v>30.3261516612886</v>
      </c>
      <c r="W132" s="4" t="n">
        <f aca="false">0.1762*T132+1.6013</f>
        <v>19.0671726216216</v>
      </c>
      <c r="X132" s="4" t="n">
        <f aca="false">(W132-S132)^2</f>
        <v>8.08166750325764</v>
      </c>
      <c r="Y132" s="4" t="n">
        <f aca="false">ABS(W132-S132)</f>
        <v>2.84282737837837</v>
      </c>
    </row>
    <row r="133" customFormat="false" ht="15" hidden="false" customHeight="false" outlineLevel="0" collapsed="false">
      <c r="W133" s="3" t="s">
        <v>20</v>
      </c>
      <c r="X133" s="4" t="n">
        <f aca="false">(SQRT(SUM(X2:X132)/22)/(SUM(S2:S132)/22))*100</f>
        <v>9.66896537990475</v>
      </c>
    </row>
    <row r="134" customFormat="false" ht="15" hidden="false" customHeight="false" outlineLevel="0" collapsed="false">
      <c r="X134" s="3" t="s">
        <v>21</v>
      </c>
      <c r="Y134" s="4" t="n">
        <f aca="false">(SUM(Y2:Y132)/SUM(S2:S132))*100</f>
        <v>7.90964544280705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113"/>
  <sheetViews>
    <sheetView showFormulas="false" showGridLines="true" showRowColHeaders="true" showZeros="true" rightToLeft="false" tabSelected="false" showOutlineSymbols="true" defaultGridColor="true" view="normal" topLeftCell="C78" colorId="64" zoomScale="100" zoomScaleNormal="100" zoomScalePageLayoutView="100" workbookViewId="0">
      <selection pane="topLeft" activeCell="W1" activeCellId="0" sqref="W1"/>
    </sheetView>
  </sheetViews>
  <sheetFormatPr defaultColWidth="10.75390625" defaultRowHeight="15" zeroHeight="false" outlineLevelRow="0" outlineLevelCol="0"/>
  <cols>
    <col collapsed="false" customWidth="true" hidden="false" outlineLevel="0" max="18" min="2" style="1" width="11.43"/>
    <col collapsed="false" customWidth="true" hidden="false" outlineLevel="0" max="19" min="19" style="1" width="14"/>
    <col collapsed="false" customWidth="true" hidden="false" outlineLevel="0" max="22" min="20" style="0" width="12"/>
  </cols>
  <sheetData>
    <row r="1" customFormat="false" ht="1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25</v>
      </c>
      <c r="R1" s="2" t="s">
        <v>15</v>
      </c>
      <c r="S1" s="2" t="s">
        <v>16</v>
      </c>
      <c r="T1" s="5" t="s">
        <v>22</v>
      </c>
      <c r="U1" s="5" t="s">
        <v>15</v>
      </c>
      <c r="V1" s="5" t="s">
        <v>23</v>
      </c>
      <c r="W1" s="2" t="s">
        <v>17</v>
      </c>
      <c r="X1" s="3" t="s">
        <v>18</v>
      </c>
      <c r="Y1" s="2" t="s">
        <v>19</v>
      </c>
    </row>
    <row r="2" customFormat="false" ht="15" hidden="false" customHeight="false" outlineLevel="0" collapsed="false">
      <c r="A2" s="3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O2" s="1" t="n">
        <v>79.38</v>
      </c>
      <c r="P2" s="1" t="n">
        <v>55.58</v>
      </c>
      <c r="Q2" s="1" t="n">
        <v>1</v>
      </c>
      <c r="R2" s="1" t="n">
        <v>51.13</v>
      </c>
      <c r="S2" s="1" t="n">
        <v>10.59</v>
      </c>
    </row>
    <row r="3" customFormat="false" ht="15" hidden="false" customHeight="false" outlineLevel="0" collapsed="false">
      <c r="A3" s="3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1" t="n">
        <v>1</v>
      </c>
      <c r="R3" s="1" t="n">
        <v>48.67</v>
      </c>
      <c r="S3" s="1" t="n">
        <v>11.1</v>
      </c>
    </row>
    <row r="4" customFormat="false" ht="15" hidden="false" customHeight="false" outlineLevel="0" collapsed="false">
      <c r="A4" s="3" t="n">
        <v>32</v>
      </c>
      <c r="B4" s="1" t="n">
        <v>57.59</v>
      </c>
      <c r="C4" s="1" t="n">
        <v>111.06</v>
      </c>
      <c r="D4" s="1" t="n">
        <v>65.56</v>
      </c>
      <c r="E4" s="1" t="n">
        <v>89.73</v>
      </c>
      <c r="F4" s="1" t="n">
        <v>107.82</v>
      </c>
      <c r="H4" s="1" t="n">
        <v>87.46</v>
      </c>
      <c r="I4" s="1" t="n">
        <v>102.76</v>
      </c>
      <c r="J4" s="1" t="n">
        <v>94.84</v>
      </c>
      <c r="K4" s="1" t="n">
        <v>97.89</v>
      </c>
      <c r="L4" s="1" t="n">
        <v>74.9</v>
      </c>
      <c r="M4" s="1" t="n">
        <v>76.62</v>
      </c>
      <c r="N4" s="1" t="n">
        <v>102.41</v>
      </c>
      <c r="O4" s="1" t="n">
        <v>84.84</v>
      </c>
      <c r="P4" s="1" t="n">
        <v>104</v>
      </c>
      <c r="Q4" s="1" t="n">
        <v>1</v>
      </c>
      <c r="R4" s="1" t="n">
        <v>92.66</v>
      </c>
      <c r="S4" s="1" t="n">
        <v>11.14</v>
      </c>
    </row>
    <row r="5" customFormat="false" ht="15" hidden="false" customHeight="false" outlineLevel="0" collapsed="false">
      <c r="A5" s="3" t="n">
        <v>1</v>
      </c>
      <c r="B5" s="1" t="n">
        <v>75.75</v>
      </c>
      <c r="C5" s="1" t="n">
        <v>86.91</v>
      </c>
      <c r="D5" s="1" t="n">
        <v>78.11</v>
      </c>
      <c r="E5" s="1" t="n">
        <v>66.39</v>
      </c>
      <c r="F5" s="1" t="n">
        <v>74.89</v>
      </c>
      <c r="G5" s="1" t="n">
        <v>82.55</v>
      </c>
      <c r="H5" s="1" t="n">
        <v>87.46</v>
      </c>
      <c r="I5" s="1" t="n">
        <v>70.52</v>
      </c>
      <c r="J5" s="1" t="n">
        <v>67.41</v>
      </c>
      <c r="K5" s="1" t="n">
        <v>73.24</v>
      </c>
      <c r="L5" s="1" t="n">
        <v>67.61</v>
      </c>
      <c r="M5" s="1" t="n">
        <v>87.29</v>
      </c>
      <c r="N5" s="1" t="n">
        <v>67.96</v>
      </c>
      <c r="O5" s="1" t="n">
        <v>93.91</v>
      </c>
      <c r="P5" s="1" t="n">
        <v>76.19</v>
      </c>
      <c r="Q5" s="1" t="n">
        <v>1</v>
      </c>
      <c r="R5" s="1" t="n">
        <v>77.08</v>
      </c>
      <c r="S5" s="1" t="n">
        <v>11.15</v>
      </c>
    </row>
    <row r="6" customFormat="false" ht="15" hidden="false" customHeight="false" outlineLevel="0" collapsed="false">
      <c r="A6" s="3" t="n">
        <v>21</v>
      </c>
      <c r="B6" s="1" t="n">
        <v>37.72</v>
      </c>
      <c r="C6" s="1" t="n">
        <v>39.1</v>
      </c>
      <c r="D6" s="1" t="n">
        <v>34.47</v>
      </c>
      <c r="E6" s="1" t="n">
        <v>44.26</v>
      </c>
      <c r="F6" s="1" t="n">
        <v>27.78</v>
      </c>
      <c r="G6" s="1" t="n">
        <v>29.65</v>
      </c>
      <c r="H6" s="1" t="n">
        <v>56.74</v>
      </c>
      <c r="I6" s="1" t="n">
        <v>34.19</v>
      </c>
      <c r="J6" s="1" t="n">
        <v>50.77</v>
      </c>
      <c r="K6" s="1" t="n">
        <v>56.07</v>
      </c>
      <c r="L6" s="1" t="n">
        <v>44.96</v>
      </c>
      <c r="M6" s="1" t="n">
        <v>57.68</v>
      </c>
      <c r="N6" s="1" t="n">
        <v>47.12</v>
      </c>
      <c r="O6" s="1" t="n">
        <v>54.02</v>
      </c>
      <c r="P6" s="1" t="n">
        <v>49.44</v>
      </c>
      <c r="Q6" s="1" t="n">
        <v>1</v>
      </c>
      <c r="R6" s="1" t="n">
        <v>44.26</v>
      </c>
      <c r="S6" s="1" t="n">
        <v>11.58</v>
      </c>
    </row>
    <row r="7" customFormat="false" ht="15" hidden="false" customHeight="false" outlineLevel="0" collapsed="false">
      <c r="A7" s="3" t="n">
        <v>35</v>
      </c>
      <c r="B7" s="1" t="n">
        <v>53.58</v>
      </c>
      <c r="C7" s="1" t="n">
        <v>101.2</v>
      </c>
      <c r="D7" s="1" t="n">
        <v>71.68</v>
      </c>
      <c r="E7" s="1" t="n">
        <v>111.91</v>
      </c>
      <c r="F7" s="1" t="n">
        <v>70.5</v>
      </c>
      <c r="G7" s="1" t="n">
        <v>60.61</v>
      </c>
      <c r="H7" s="1" t="n">
        <v>74.71</v>
      </c>
      <c r="I7" s="1" t="n">
        <v>88.13</v>
      </c>
      <c r="K7" s="1" t="n">
        <v>125.57</v>
      </c>
      <c r="L7" s="1" t="n">
        <v>110.56</v>
      </c>
      <c r="M7" s="1" t="n">
        <v>119.82</v>
      </c>
      <c r="N7" s="1" t="n">
        <v>70.91</v>
      </c>
      <c r="P7" s="1" t="n">
        <v>108.14</v>
      </c>
      <c r="Q7" s="1" t="n">
        <v>1</v>
      </c>
      <c r="R7" s="1" t="n">
        <v>99.27</v>
      </c>
      <c r="S7" s="1" t="n">
        <v>11.64</v>
      </c>
    </row>
    <row r="8" customFormat="false" ht="15" hidden="false" customHeight="false" outlineLevel="0" collapsed="false">
      <c r="A8" s="3" t="n">
        <v>33</v>
      </c>
      <c r="B8" s="1" t="n">
        <v>65.24</v>
      </c>
      <c r="C8" s="1" t="n">
        <v>70.9</v>
      </c>
      <c r="D8" s="1" t="n">
        <v>104.21</v>
      </c>
      <c r="E8" s="1" t="n">
        <v>81.24</v>
      </c>
      <c r="F8" s="1" t="n">
        <v>87.49</v>
      </c>
      <c r="G8" s="1" t="n">
        <v>77.96</v>
      </c>
      <c r="H8" s="1" t="n">
        <v>105.22</v>
      </c>
      <c r="I8" s="1" t="n">
        <v>113.67</v>
      </c>
      <c r="J8" s="1" t="n">
        <v>85.82</v>
      </c>
      <c r="K8" s="1" t="n">
        <v>102.32</v>
      </c>
      <c r="M8" s="1" t="n">
        <v>96.86</v>
      </c>
      <c r="N8" s="1" t="n">
        <v>117.53</v>
      </c>
      <c r="O8" s="1" t="n">
        <v>79.8</v>
      </c>
      <c r="P8" s="1" t="n">
        <v>109.87</v>
      </c>
      <c r="Q8" s="1" t="n">
        <v>1</v>
      </c>
      <c r="R8" s="1" t="n">
        <v>95.77</v>
      </c>
      <c r="S8" s="1" t="n">
        <v>11.65</v>
      </c>
    </row>
    <row r="9" customFormat="false" ht="15" hidden="false" customHeight="false" outlineLevel="0" collapsed="false">
      <c r="A9" s="3" t="n">
        <v>13</v>
      </c>
      <c r="B9" s="1" t="n">
        <v>44.03</v>
      </c>
      <c r="C9" s="1" t="n">
        <v>38.92</v>
      </c>
      <c r="D9" s="1" t="n">
        <v>43.08</v>
      </c>
      <c r="E9" s="1" t="n">
        <v>35.37</v>
      </c>
      <c r="F9" s="1" t="n">
        <v>46.58</v>
      </c>
      <c r="G9" s="1" t="n">
        <v>46.67</v>
      </c>
      <c r="H9" s="1" t="n">
        <v>56.53</v>
      </c>
      <c r="I9" s="1" t="n">
        <v>66.91</v>
      </c>
      <c r="J9" s="1" t="n">
        <v>40.76</v>
      </c>
      <c r="K9" s="1" t="n">
        <v>35.12</v>
      </c>
      <c r="L9" s="1" t="n">
        <v>55.22</v>
      </c>
      <c r="M9" s="1" t="n">
        <v>39.8</v>
      </c>
      <c r="N9" s="1" t="n">
        <v>49.64</v>
      </c>
      <c r="O9" s="1" t="n">
        <v>54.32</v>
      </c>
      <c r="P9" s="1" t="n">
        <v>50.78</v>
      </c>
      <c r="Q9" s="1" t="n">
        <v>1</v>
      </c>
      <c r="R9" s="1" t="n">
        <v>46.92</v>
      </c>
      <c r="S9" s="1" t="n">
        <v>11.72</v>
      </c>
    </row>
    <row r="10" customFormat="false" ht="15" hidden="false" customHeight="false" outlineLevel="0" collapsed="false">
      <c r="A10" s="3" t="n">
        <v>29</v>
      </c>
      <c r="B10" s="1" t="n">
        <v>28.04</v>
      </c>
      <c r="C10" s="1" t="n">
        <v>34.58</v>
      </c>
      <c r="D10" s="1" t="n">
        <v>73.26</v>
      </c>
      <c r="E10" s="1" t="n">
        <v>93.02</v>
      </c>
      <c r="F10" s="1" t="n">
        <v>67.96</v>
      </c>
      <c r="G10" s="1" t="n">
        <v>35.78</v>
      </c>
      <c r="H10" s="1" t="n">
        <v>31.9</v>
      </c>
      <c r="I10" s="1" t="n">
        <v>46.66</v>
      </c>
      <c r="J10" s="1" t="n">
        <v>49.31</v>
      </c>
      <c r="K10" s="1" t="n">
        <v>32.78</v>
      </c>
      <c r="L10" s="1" t="n">
        <v>46.48</v>
      </c>
      <c r="M10" s="1" t="n">
        <v>47.23</v>
      </c>
      <c r="N10" s="1" t="n">
        <v>63.29</v>
      </c>
      <c r="O10" s="1" t="n">
        <v>58.47</v>
      </c>
      <c r="P10" s="1" t="n">
        <v>51.32</v>
      </c>
      <c r="Q10" s="1" t="n">
        <v>1</v>
      </c>
      <c r="R10" s="1" t="n">
        <v>50.67</v>
      </c>
      <c r="S10" s="1" t="n">
        <v>11.78</v>
      </c>
    </row>
    <row r="11" customFormat="false" ht="15" hidden="false" customHeight="false" outlineLevel="0" collapsed="false">
      <c r="A11" s="3" t="n">
        <v>31</v>
      </c>
      <c r="B11" s="1" t="n">
        <v>31.42</v>
      </c>
      <c r="C11" s="1" t="n">
        <v>55.74</v>
      </c>
      <c r="D11" s="1" t="n">
        <v>77.88</v>
      </c>
      <c r="E11" s="1" t="n">
        <v>92.55</v>
      </c>
      <c r="F11" s="1" t="n">
        <v>98.87</v>
      </c>
      <c r="G11" s="1" t="n">
        <v>74.91</v>
      </c>
      <c r="H11" s="1" t="n">
        <v>127.87</v>
      </c>
      <c r="I11" s="1" t="n">
        <v>91.18</v>
      </c>
      <c r="J11" s="1" t="n">
        <v>109.33</v>
      </c>
      <c r="K11" s="1" t="n">
        <v>73.26</v>
      </c>
      <c r="L11" s="1" t="n">
        <v>62.7</v>
      </c>
      <c r="M11" s="1" t="n">
        <v>55.51</v>
      </c>
      <c r="N11" s="1" t="n">
        <v>96.09</v>
      </c>
      <c r="O11" s="1" t="n">
        <v>82.21</v>
      </c>
      <c r="P11" s="1" t="n">
        <v>91.46</v>
      </c>
      <c r="Q11" s="1" t="n">
        <v>1</v>
      </c>
      <c r="R11" s="1" t="n">
        <v>81.4</v>
      </c>
      <c r="S11" s="1" t="n">
        <v>11.86</v>
      </c>
    </row>
    <row r="12" customFormat="false" ht="15" hidden="false" customHeight="false" outlineLevel="0" collapsed="false">
      <c r="A12" s="3" t="n">
        <v>17</v>
      </c>
      <c r="B12" s="1" t="n">
        <v>35.78</v>
      </c>
      <c r="C12" s="1" t="n">
        <v>35.05</v>
      </c>
      <c r="D12" s="1" t="n">
        <v>61.18</v>
      </c>
      <c r="E12" s="1" t="n">
        <v>54.04</v>
      </c>
      <c r="F12" s="1" t="n">
        <v>47.19</v>
      </c>
      <c r="G12" s="1" t="n">
        <v>37.1</v>
      </c>
      <c r="H12" s="1" t="n">
        <v>38.82</v>
      </c>
      <c r="I12" s="1" t="n">
        <v>56.2</v>
      </c>
      <c r="J12" s="1" t="n">
        <v>47.69</v>
      </c>
      <c r="K12" s="1" t="n">
        <v>44.47</v>
      </c>
      <c r="L12" s="1" t="n">
        <v>40.29</v>
      </c>
      <c r="M12" s="1" t="n">
        <v>62.26</v>
      </c>
      <c r="N12" s="1" t="n">
        <v>33.94</v>
      </c>
      <c r="O12" s="1" t="n">
        <v>46.72</v>
      </c>
      <c r="P12" s="1" t="n">
        <v>44.01</v>
      </c>
      <c r="Q12" s="1" t="n">
        <v>1</v>
      </c>
      <c r="R12" s="1" t="n">
        <v>45.65</v>
      </c>
      <c r="S12" s="1" t="n">
        <v>11.88</v>
      </c>
    </row>
    <row r="13" customFormat="false" ht="15" hidden="false" customHeight="false" outlineLevel="0" collapsed="false">
      <c r="A13" s="3" t="n">
        <v>28</v>
      </c>
      <c r="B13" s="1" t="n">
        <v>35.05</v>
      </c>
      <c r="C13" s="1" t="n">
        <v>27.2</v>
      </c>
      <c r="D13" s="1" t="n">
        <v>62.33</v>
      </c>
      <c r="E13" s="1" t="n">
        <v>64.6</v>
      </c>
      <c r="F13" s="1" t="n">
        <v>59.87</v>
      </c>
      <c r="G13" s="1" t="n">
        <v>100.92</v>
      </c>
      <c r="H13" s="1" t="n">
        <v>76.93</v>
      </c>
      <c r="I13" s="1" t="n">
        <v>40.46</v>
      </c>
      <c r="J13" s="1" t="n">
        <v>42.08</v>
      </c>
      <c r="K13" s="1" t="n">
        <v>55.19</v>
      </c>
      <c r="L13" s="1" t="n">
        <v>84.88</v>
      </c>
      <c r="M13" s="1" t="n">
        <v>67.34</v>
      </c>
      <c r="N13" s="1" t="n">
        <v>53.82</v>
      </c>
      <c r="O13" s="1" t="n">
        <v>52.27</v>
      </c>
      <c r="P13" s="1" t="n">
        <v>78.43</v>
      </c>
      <c r="Q13" s="1" t="n">
        <v>1</v>
      </c>
      <c r="R13" s="1" t="n">
        <v>60.09</v>
      </c>
      <c r="S13" s="1" t="n">
        <v>11.88</v>
      </c>
    </row>
    <row r="14" customFormat="false" ht="15" hidden="false" customHeight="false" outlineLevel="0" collapsed="false">
      <c r="A14" s="3" t="n">
        <v>70</v>
      </c>
      <c r="B14" s="1" t="n">
        <v>53.66</v>
      </c>
      <c r="C14" s="1" t="n">
        <v>101.38</v>
      </c>
      <c r="D14" s="1" t="n">
        <v>113.88</v>
      </c>
      <c r="E14" s="1" t="n">
        <v>124.45</v>
      </c>
      <c r="F14" s="1" t="n">
        <v>104.47</v>
      </c>
      <c r="G14" s="1" t="n">
        <v>94.27</v>
      </c>
      <c r="H14" s="1" t="n">
        <v>81.24</v>
      </c>
      <c r="J14" s="1" t="n">
        <v>105.23</v>
      </c>
      <c r="K14" s="1" t="n">
        <v>89.39</v>
      </c>
      <c r="M14" s="1" t="n">
        <v>120.54</v>
      </c>
      <c r="N14" s="1" t="n">
        <v>97.25</v>
      </c>
      <c r="O14" s="1" t="n">
        <v>118.35</v>
      </c>
      <c r="P14" s="1" t="n">
        <v>103.84</v>
      </c>
      <c r="Q14" s="1" t="n">
        <v>1</v>
      </c>
      <c r="R14" s="1" t="n">
        <v>107.65</v>
      </c>
      <c r="S14" s="1" t="n">
        <v>11.88</v>
      </c>
    </row>
    <row r="15" customFormat="false" ht="15" hidden="false" customHeight="false" outlineLevel="0" collapsed="false">
      <c r="A15" s="3" t="n">
        <v>38</v>
      </c>
      <c r="B15" s="1" t="n">
        <v>94.62</v>
      </c>
      <c r="C15" s="1" t="n">
        <v>88.43</v>
      </c>
      <c r="D15" s="1" t="n">
        <v>85.1</v>
      </c>
      <c r="E15" s="1" t="n">
        <v>103.77</v>
      </c>
      <c r="F15" s="1" t="n">
        <v>72.86</v>
      </c>
      <c r="G15" s="1" t="n">
        <v>84.68</v>
      </c>
      <c r="H15" s="1" t="n">
        <v>117.49</v>
      </c>
      <c r="I15" s="1" t="n">
        <v>118.14</v>
      </c>
      <c r="J15" s="1" t="n">
        <v>118.94</v>
      </c>
      <c r="K15" s="1" t="n">
        <v>123.83</v>
      </c>
      <c r="L15" s="1" t="n">
        <v>69.41</v>
      </c>
      <c r="M15" s="1" t="n">
        <v>115.48</v>
      </c>
      <c r="N15" s="1" t="n">
        <v>116.73</v>
      </c>
      <c r="O15" s="1" t="n">
        <v>87.26</v>
      </c>
      <c r="P15" s="1" t="n">
        <v>95.12</v>
      </c>
      <c r="Q15" s="1" t="n">
        <v>1</v>
      </c>
      <c r="R15" s="1" t="n">
        <v>99.46</v>
      </c>
      <c r="S15" s="1" t="n">
        <v>11.93</v>
      </c>
      <c r="T15" s="4" t="n">
        <f aca="false">AVERAGE(S2:S15)</f>
        <v>11.5557142857143</v>
      </c>
      <c r="U15" s="4" t="n">
        <f aca="false">AVERAGE(B2:P15)</f>
        <v>69.1702450980392</v>
      </c>
      <c r="V15" s="4" t="n">
        <f aca="false">_xlfn.STDEV.S(S2:S15)</f>
        <v>0.403803346763177</v>
      </c>
      <c r="W15" s="4" t="n">
        <f aca="false">0.2287*U15-1.6676</f>
        <v>14.1516350539216</v>
      </c>
      <c r="X15" s="4" t="n">
        <f aca="false">(W15-T15)^2</f>
        <v>6.73880463480989</v>
      </c>
      <c r="Y15" s="4" t="n">
        <f aca="false">ABS(W15-T15)</f>
        <v>2.59592076820728</v>
      </c>
    </row>
    <row r="16" customFormat="false" ht="15" hidden="false" customHeight="false" outlineLevel="0" collapsed="false">
      <c r="A16" s="3" t="n">
        <v>41</v>
      </c>
      <c r="B16" s="1" t="n">
        <v>80.75</v>
      </c>
      <c r="C16" s="1" t="n">
        <v>43.83</v>
      </c>
      <c r="D16" s="1" t="n">
        <v>61.37</v>
      </c>
      <c r="E16" s="1" t="n">
        <v>89.79</v>
      </c>
      <c r="F16" s="1" t="n">
        <v>62.36</v>
      </c>
      <c r="G16" s="1" t="n">
        <v>59.23</v>
      </c>
      <c r="H16" s="1" t="n">
        <v>56.88</v>
      </c>
      <c r="I16" s="1" t="n">
        <v>64.9</v>
      </c>
      <c r="J16" s="1" t="n">
        <v>67.64</v>
      </c>
      <c r="K16" s="1" t="n">
        <v>77.02</v>
      </c>
      <c r="L16" s="1" t="n">
        <v>62.9</v>
      </c>
      <c r="M16" s="1" t="n">
        <v>78.12</v>
      </c>
      <c r="N16" s="1" t="n">
        <v>66.4</v>
      </c>
      <c r="O16" s="1" t="n">
        <v>77.4</v>
      </c>
      <c r="P16" s="1" t="n">
        <v>56.23</v>
      </c>
      <c r="Q16" s="1" t="n">
        <v>2</v>
      </c>
      <c r="R16" s="1" t="n">
        <v>66.99</v>
      </c>
      <c r="S16" s="1" t="n">
        <v>12.04</v>
      </c>
    </row>
    <row r="17" customFormat="false" ht="15" hidden="false" customHeight="false" outlineLevel="0" collapsed="false">
      <c r="A17" s="3" t="n">
        <v>50</v>
      </c>
      <c r="B17" s="1" t="n">
        <v>37.58</v>
      </c>
      <c r="C17" s="1" t="n">
        <v>49.27</v>
      </c>
      <c r="D17" s="1" t="n">
        <v>62.7</v>
      </c>
      <c r="E17" s="1" t="n">
        <v>55.91</v>
      </c>
      <c r="F17" s="1" t="n">
        <v>57.31</v>
      </c>
      <c r="G17" s="1" t="n">
        <v>82.33</v>
      </c>
      <c r="H17" s="1" t="n">
        <v>75.46</v>
      </c>
      <c r="I17" s="1" t="n">
        <v>78.75</v>
      </c>
      <c r="J17" s="1" t="n">
        <v>56.92</v>
      </c>
      <c r="K17" s="1" t="n">
        <v>71.74</v>
      </c>
      <c r="L17" s="1" t="n">
        <v>53.9</v>
      </c>
      <c r="M17" s="1" t="n">
        <v>93.23</v>
      </c>
      <c r="N17" s="1" t="n">
        <v>81.5</v>
      </c>
      <c r="P17" s="1" t="n">
        <v>66.88</v>
      </c>
      <c r="Q17" s="1" t="n">
        <v>2</v>
      </c>
      <c r="R17" s="1" t="n">
        <v>69.59</v>
      </c>
      <c r="S17" s="1" t="n">
        <v>12.1</v>
      </c>
    </row>
    <row r="18" customFormat="false" ht="15" hidden="false" customHeight="false" outlineLevel="0" collapsed="false">
      <c r="A18" s="3" t="n">
        <v>18</v>
      </c>
      <c r="B18" s="1" t="n">
        <v>38.81</v>
      </c>
      <c r="C18" s="1" t="n">
        <v>39.83</v>
      </c>
      <c r="D18" s="1" t="n">
        <v>45.53</v>
      </c>
      <c r="E18" s="1" t="n">
        <v>47.33</v>
      </c>
      <c r="F18" s="1" t="n">
        <v>38.85</v>
      </c>
      <c r="G18" s="1" t="n">
        <v>34.51</v>
      </c>
      <c r="H18" s="1" t="n">
        <v>36.09</v>
      </c>
      <c r="I18" s="1" t="n">
        <v>28.32</v>
      </c>
      <c r="J18" s="1" t="n">
        <v>24.86</v>
      </c>
      <c r="K18" s="1" t="n">
        <v>37.77</v>
      </c>
      <c r="L18" s="1" t="n">
        <v>45.85</v>
      </c>
      <c r="M18" s="1" t="n">
        <v>42.82</v>
      </c>
      <c r="N18" s="1" t="n">
        <v>38.29</v>
      </c>
      <c r="O18" s="1" t="n">
        <v>53.09</v>
      </c>
      <c r="P18" s="1" t="n">
        <v>32.57</v>
      </c>
      <c r="Q18" s="1" t="n">
        <v>2</v>
      </c>
      <c r="R18" s="1" t="n">
        <v>38.97</v>
      </c>
      <c r="S18" s="1" t="n">
        <v>12.2</v>
      </c>
    </row>
    <row r="19" customFormat="false" ht="15" hidden="false" customHeight="false" outlineLevel="0" collapsed="false">
      <c r="A19" s="3" t="n">
        <v>52</v>
      </c>
      <c r="B19" s="1" t="n">
        <v>31.78</v>
      </c>
      <c r="C19" s="1" t="n">
        <v>50.78</v>
      </c>
      <c r="D19" s="1" t="n">
        <v>55.17</v>
      </c>
      <c r="E19" s="1" t="n">
        <v>63.24</v>
      </c>
      <c r="F19" s="1" t="n">
        <v>63.24</v>
      </c>
      <c r="G19" s="1" t="n">
        <v>43.88</v>
      </c>
      <c r="H19" s="1" t="n">
        <v>90.32</v>
      </c>
      <c r="I19" s="1" t="n">
        <v>70.34</v>
      </c>
      <c r="J19" s="1" t="n">
        <v>69.07</v>
      </c>
      <c r="K19" s="1" t="n">
        <v>62.09</v>
      </c>
      <c r="L19" s="1" t="n">
        <v>58.1</v>
      </c>
      <c r="M19" s="1" t="n">
        <v>66.79</v>
      </c>
      <c r="N19" s="1" t="n">
        <v>59.2</v>
      </c>
      <c r="Q19" s="1" t="n">
        <v>2</v>
      </c>
      <c r="R19" s="1" t="n">
        <v>66.22</v>
      </c>
      <c r="S19" s="1" t="n">
        <v>12.21</v>
      </c>
    </row>
    <row r="20" customFormat="false" ht="15" hidden="false" customHeight="false" outlineLevel="0" collapsed="false">
      <c r="A20" s="3" t="n">
        <v>30</v>
      </c>
      <c r="B20" s="1" t="n">
        <v>43.85</v>
      </c>
      <c r="C20" s="1" t="n">
        <v>35.59</v>
      </c>
      <c r="E20" s="1" t="n">
        <v>43.83</v>
      </c>
      <c r="F20" s="1" t="n">
        <v>42.65</v>
      </c>
      <c r="G20" s="1" t="n">
        <v>54.26</v>
      </c>
      <c r="H20" s="1" t="n">
        <v>75.15</v>
      </c>
      <c r="I20" s="1" t="n">
        <v>91.07</v>
      </c>
      <c r="J20" s="1" t="n">
        <v>75.2</v>
      </c>
      <c r="P20" s="1" t="n">
        <v>56.02</v>
      </c>
      <c r="Q20" s="1" t="n">
        <v>2</v>
      </c>
      <c r="R20" s="1" t="n">
        <v>72.52</v>
      </c>
      <c r="S20" s="1" t="n">
        <v>12.34</v>
      </c>
    </row>
    <row r="21" customFormat="false" ht="15" hidden="false" customHeight="false" outlineLevel="0" collapsed="false">
      <c r="A21" s="3" t="n">
        <v>34</v>
      </c>
      <c r="B21" s="1" t="n">
        <v>75.32</v>
      </c>
      <c r="C21" s="1" t="n">
        <v>84.56</v>
      </c>
      <c r="D21" s="1" t="n">
        <v>59.75</v>
      </c>
      <c r="E21" s="1" t="n">
        <v>83.88</v>
      </c>
      <c r="G21" s="1" t="n">
        <v>78.13</v>
      </c>
      <c r="H21" s="1" t="n">
        <v>69.04</v>
      </c>
      <c r="I21" s="1" t="n">
        <v>67.26</v>
      </c>
      <c r="J21" s="1" t="n">
        <v>64.37</v>
      </c>
      <c r="K21" s="1" t="n">
        <v>73.56</v>
      </c>
      <c r="L21" s="1" t="n">
        <v>86.91</v>
      </c>
      <c r="N21" s="1" t="n">
        <v>73.66</v>
      </c>
      <c r="P21" s="1" t="n">
        <v>85.35</v>
      </c>
      <c r="Q21" s="1" t="n">
        <v>2</v>
      </c>
      <c r="R21" s="1" t="n">
        <v>82.93</v>
      </c>
      <c r="S21" s="1" t="n">
        <v>12.35</v>
      </c>
    </row>
    <row r="22" customFormat="false" ht="15" hidden="false" customHeight="false" outlineLevel="0" collapsed="false">
      <c r="A22" s="3" t="n">
        <v>15</v>
      </c>
      <c r="B22" s="1" t="n">
        <v>45.1</v>
      </c>
      <c r="C22" s="1" t="n">
        <v>33.41</v>
      </c>
      <c r="D22" s="1" t="n">
        <v>29.6</v>
      </c>
      <c r="E22" s="1" t="n">
        <v>39.1</v>
      </c>
      <c r="F22" s="1" t="n">
        <v>44.25</v>
      </c>
      <c r="G22" s="1" t="n">
        <v>36.75</v>
      </c>
      <c r="H22" s="1" t="n">
        <v>37.32</v>
      </c>
      <c r="I22" s="1" t="n">
        <v>43.8</v>
      </c>
      <c r="J22" s="1" t="n">
        <v>46.64</v>
      </c>
      <c r="K22" s="1" t="n">
        <v>45.81</v>
      </c>
      <c r="L22" s="1" t="n">
        <v>32.12</v>
      </c>
      <c r="M22" s="1" t="n">
        <v>40.73</v>
      </c>
      <c r="N22" s="1" t="n">
        <v>37.78</v>
      </c>
      <c r="O22" s="1" t="n">
        <v>40.35</v>
      </c>
      <c r="P22" s="1" t="n">
        <v>34.15</v>
      </c>
      <c r="Q22" s="1" t="n">
        <v>2</v>
      </c>
      <c r="R22" s="1" t="n">
        <v>39.13</v>
      </c>
      <c r="S22" s="1" t="n">
        <v>12.38</v>
      </c>
    </row>
    <row r="23" customFormat="false" ht="15" hidden="false" customHeight="false" outlineLevel="0" collapsed="false">
      <c r="A23" s="3" t="n">
        <v>22</v>
      </c>
      <c r="B23" s="1" t="n">
        <v>39.53</v>
      </c>
      <c r="C23" s="1" t="n">
        <v>57.68</v>
      </c>
      <c r="D23" s="1" t="n">
        <v>46.22</v>
      </c>
      <c r="E23" s="1" t="n">
        <v>35.88</v>
      </c>
      <c r="F23" s="1" t="n">
        <v>49.98</v>
      </c>
      <c r="G23" s="1" t="n">
        <v>46.38</v>
      </c>
      <c r="H23" s="1" t="n">
        <v>43</v>
      </c>
      <c r="I23" s="1" t="n">
        <v>43.62</v>
      </c>
      <c r="J23" s="1" t="n">
        <v>39.49</v>
      </c>
      <c r="K23" s="1" t="n">
        <v>56.12</v>
      </c>
      <c r="L23" s="1" t="n">
        <v>56.88</v>
      </c>
      <c r="M23" s="1" t="n">
        <v>48.89</v>
      </c>
      <c r="N23" s="1" t="n">
        <v>75.32</v>
      </c>
      <c r="O23" s="1" t="n">
        <v>65.56</v>
      </c>
      <c r="P23" s="1" t="n">
        <v>52.04</v>
      </c>
      <c r="Q23" s="1" t="n">
        <v>2</v>
      </c>
      <c r="R23" s="1" t="n">
        <v>50.44</v>
      </c>
      <c r="S23" s="1" t="n">
        <v>12.38</v>
      </c>
    </row>
    <row r="24" customFormat="false" ht="15" hidden="false" customHeight="false" outlineLevel="0" collapsed="false">
      <c r="A24" s="3" t="n">
        <v>27</v>
      </c>
      <c r="B24" s="1" t="n">
        <v>54.55</v>
      </c>
      <c r="C24" s="1" t="n">
        <v>70.73</v>
      </c>
      <c r="D24" s="1" t="n">
        <v>62.29</v>
      </c>
      <c r="E24" s="1" t="n">
        <v>72.45</v>
      </c>
      <c r="F24" s="1" t="n">
        <v>64.26</v>
      </c>
      <c r="G24" s="1" t="n">
        <v>91.11</v>
      </c>
      <c r="H24" s="1" t="n">
        <v>42.85</v>
      </c>
      <c r="J24" s="1" t="n">
        <v>95.42</v>
      </c>
      <c r="K24" s="1" t="n">
        <v>77.32</v>
      </c>
      <c r="L24" s="1" t="n">
        <v>91.08</v>
      </c>
      <c r="M24" s="1" t="n">
        <v>88.34</v>
      </c>
      <c r="N24" s="1" t="n">
        <v>79.35</v>
      </c>
      <c r="O24" s="1" t="n">
        <v>59.2</v>
      </c>
      <c r="P24" s="1" t="n">
        <v>69.04</v>
      </c>
      <c r="Q24" s="1" t="n">
        <v>2</v>
      </c>
      <c r="R24" s="1" t="n">
        <v>74.46</v>
      </c>
      <c r="S24" s="1" t="n">
        <v>12.42</v>
      </c>
    </row>
    <row r="25" customFormat="false" ht="15" hidden="false" customHeight="false" outlineLevel="0" collapsed="false">
      <c r="A25" s="3" t="n">
        <v>10</v>
      </c>
      <c r="B25" s="1" t="n">
        <v>47.18</v>
      </c>
      <c r="C25" s="1" t="n">
        <v>63.07</v>
      </c>
      <c r="D25" s="1" t="n">
        <v>54.74</v>
      </c>
      <c r="E25" s="1" t="n">
        <v>65.54</v>
      </c>
      <c r="F25" s="1" t="n">
        <v>43.65</v>
      </c>
      <c r="G25" s="1" t="n">
        <v>47.12</v>
      </c>
      <c r="H25" s="1" t="n">
        <v>45.64</v>
      </c>
      <c r="I25" s="1" t="n">
        <v>48.53</v>
      </c>
      <c r="J25" s="1" t="n">
        <v>52.71</v>
      </c>
      <c r="K25" s="1" t="n">
        <v>67.16</v>
      </c>
      <c r="L25" s="1" t="n">
        <v>60.21</v>
      </c>
      <c r="M25" s="1" t="n">
        <v>67.77</v>
      </c>
      <c r="N25" s="1" t="n">
        <v>56.36</v>
      </c>
      <c r="O25" s="1" t="n">
        <v>52.49</v>
      </c>
      <c r="P25" s="1" t="n">
        <v>57</v>
      </c>
      <c r="Q25" s="1" t="n">
        <v>2</v>
      </c>
      <c r="R25" s="1" t="n">
        <v>55.28</v>
      </c>
      <c r="S25" s="1" t="n">
        <v>12.45</v>
      </c>
    </row>
    <row r="26" customFormat="false" ht="15" hidden="false" customHeight="false" outlineLevel="0" collapsed="false">
      <c r="A26" s="3" t="n">
        <v>44</v>
      </c>
      <c r="B26" s="1" t="n">
        <v>34.94</v>
      </c>
      <c r="C26" s="1" t="n">
        <v>53.82</v>
      </c>
      <c r="D26" s="1" t="n">
        <v>66.76</v>
      </c>
      <c r="E26" s="1" t="n">
        <v>40.2</v>
      </c>
      <c r="F26" s="1" t="n">
        <v>90.2</v>
      </c>
      <c r="G26" s="1" t="n">
        <v>45.62</v>
      </c>
      <c r="H26" s="1" t="n">
        <v>50.47</v>
      </c>
      <c r="I26" s="1" t="n">
        <v>72.48</v>
      </c>
      <c r="J26" s="1" t="n">
        <v>64.42</v>
      </c>
      <c r="K26" s="1" t="n">
        <v>77.93</v>
      </c>
      <c r="L26" s="1" t="n">
        <v>50.46</v>
      </c>
      <c r="M26" s="1" t="n">
        <v>87.15</v>
      </c>
      <c r="N26" s="1" t="n">
        <v>49.83</v>
      </c>
      <c r="O26" s="1" t="n">
        <v>62.25</v>
      </c>
      <c r="P26" s="1" t="n">
        <v>78.21</v>
      </c>
      <c r="Q26" s="1" t="n">
        <v>2</v>
      </c>
      <c r="R26" s="1" t="n">
        <v>61.65</v>
      </c>
      <c r="S26" s="1" t="n">
        <v>12.76</v>
      </c>
    </row>
    <row r="27" customFormat="false" ht="15" hidden="false" customHeight="false" outlineLevel="0" collapsed="false">
      <c r="A27" s="3" t="n">
        <v>49</v>
      </c>
      <c r="B27" s="1" t="n">
        <v>81.08</v>
      </c>
      <c r="C27" s="1" t="n">
        <v>79.25</v>
      </c>
      <c r="D27" s="1" t="n">
        <v>51.45</v>
      </c>
      <c r="E27" s="1" t="n">
        <v>58.64</v>
      </c>
      <c r="F27" s="1" t="n">
        <v>72.78</v>
      </c>
      <c r="G27" s="1" t="n">
        <v>54.89</v>
      </c>
      <c r="H27" s="1" t="n">
        <v>54.22</v>
      </c>
      <c r="I27" s="1" t="n">
        <v>63.31</v>
      </c>
      <c r="J27" s="1" t="n">
        <v>69.31</v>
      </c>
      <c r="K27" s="1" t="n">
        <v>70.43</v>
      </c>
      <c r="L27" s="1" t="n">
        <v>59.38</v>
      </c>
      <c r="M27" s="1" t="n">
        <v>68.8</v>
      </c>
      <c r="N27" s="1" t="n">
        <v>69.04</v>
      </c>
      <c r="O27" s="1" t="n">
        <v>80.06</v>
      </c>
      <c r="P27" s="1" t="n">
        <v>70.84</v>
      </c>
      <c r="Q27" s="1" t="n">
        <v>2</v>
      </c>
      <c r="R27" s="1" t="n">
        <v>66.9</v>
      </c>
      <c r="S27" s="1" t="n">
        <v>12.79</v>
      </c>
    </row>
    <row r="28" customFormat="false" ht="15" hidden="false" customHeight="false" outlineLevel="0" collapsed="false">
      <c r="A28" s="3" t="n">
        <v>23</v>
      </c>
      <c r="B28" s="1" t="n">
        <v>40.33</v>
      </c>
      <c r="C28" s="1" t="n">
        <v>38.39</v>
      </c>
      <c r="D28" s="1" t="n">
        <v>34.16</v>
      </c>
      <c r="E28" s="1" t="n">
        <v>33.48</v>
      </c>
      <c r="F28" s="1" t="n">
        <v>57.69</v>
      </c>
      <c r="G28" s="1" t="n">
        <v>48.85</v>
      </c>
      <c r="H28" s="1" t="n">
        <v>45.32</v>
      </c>
      <c r="I28" s="1" t="n">
        <v>55.91</v>
      </c>
      <c r="J28" s="1" t="n">
        <v>38.47</v>
      </c>
      <c r="K28" s="1" t="n">
        <v>42.91</v>
      </c>
      <c r="L28" s="1" t="n">
        <v>38.95</v>
      </c>
      <c r="M28" s="1" t="n">
        <v>47.43</v>
      </c>
      <c r="N28" s="1" t="n">
        <v>39.74</v>
      </c>
      <c r="O28" s="1" t="n">
        <v>35.13</v>
      </c>
      <c r="P28" s="1" t="n">
        <v>41.34</v>
      </c>
      <c r="Q28" s="1" t="n">
        <v>2</v>
      </c>
      <c r="R28" s="1" t="n">
        <v>42.54</v>
      </c>
      <c r="S28" s="1" t="n">
        <v>12.85</v>
      </c>
    </row>
    <row r="29" customFormat="false" ht="15" hidden="false" customHeight="false" outlineLevel="0" collapsed="false">
      <c r="A29" s="3" t="n">
        <v>8</v>
      </c>
      <c r="B29" s="1" t="n">
        <v>57.89</v>
      </c>
      <c r="C29" s="1" t="n">
        <v>55.66</v>
      </c>
      <c r="D29" s="1" t="n">
        <v>65.95</v>
      </c>
      <c r="E29" s="1" t="n">
        <v>60.91</v>
      </c>
      <c r="F29" s="1" t="n">
        <v>49.52</v>
      </c>
      <c r="G29" s="1" t="n">
        <v>48.79</v>
      </c>
      <c r="H29" s="1" t="n">
        <v>45.17</v>
      </c>
      <c r="I29" s="1" t="n">
        <v>57.28</v>
      </c>
      <c r="J29" s="1" t="n">
        <v>63.43</v>
      </c>
      <c r="K29" s="1" t="n">
        <v>54.14</v>
      </c>
      <c r="L29" s="1" t="n">
        <v>66.5</v>
      </c>
      <c r="M29" s="1" t="n">
        <v>44.11</v>
      </c>
      <c r="N29" s="1" t="n">
        <v>55.72</v>
      </c>
      <c r="O29" s="1" t="n">
        <v>66.47</v>
      </c>
      <c r="P29" s="1" t="n">
        <v>59.71</v>
      </c>
      <c r="Q29" s="1" t="n">
        <v>2</v>
      </c>
      <c r="R29" s="1" t="n">
        <v>56.75</v>
      </c>
      <c r="S29" s="1" t="n">
        <v>12.95</v>
      </c>
    </row>
    <row r="30" customFormat="false" ht="15" hidden="false" customHeight="false" outlineLevel="0" collapsed="false">
      <c r="A30" s="3" t="n">
        <v>42</v>
      </c>
      <c r="B30" s="1" t="n">
        <v>29.78</v>
      </c>
      <c r="C30" s="1" t="n">
        <v>38.32</v>
      </c>
      <c r="D30" s="1" t="n">
        <v>37.93</v>
      </c>
      <c r="E30" s="1" t="n">
        <v>51.39</v>
      </c>
      <c r="F30" s="1" t="n">
        <v>53.69</v>
      </c>
      <c r="G30" s="1" t="n">
        <v>47.47</v>
      </c>
      <c r="H30" s="1" t="n">
        <v>58.61</v>
      </c>
      <c r="I30" s="1" t="n">
        <v>45.96</v>
      </c>
      <c r="J30" s="1" t="n">
        <v>55.02</v>
      </c>
      <c r="K30" s="1" t="n">
        <v>74.4</v>
      </c>
      <c r="L30" s="1" t="n">
        <v>51.86</v>
      </c>
      <c r="M30" s="1" t="n">
        <v>51.78</v>
      </c>
      <c r="N30" s="1" t="n">
        <v>70.99</v>
      </c>
      <c r="O30" s="1" t="n">
        <v>65.7</v>
      </c>
      <c r="P30" s="1" t="n">
        <v>73.08</v>
      </c>
      <c r="Q30" s="1" t="n">
        <v>2</v>
      </c>
      <c r="R30" s="1" t="n">
        <v>53.73</v>
      </c>
      <c r="S30" s="1" t="n">
        <v>12.97</v>
      </c>
    </row>
    <row r="31" customFormat="false" ht="15" hidden="false" customHeight="false" outlineLevel="0" collapsed="false">
      <c r="A31" s="3" t="n">
        <v>19</v>
      </c>
      <c r="B31" s="1" t="n">
        <v>25.2</v>
      </c>
      <c r="C31" s="1" t="n">
        <v>46.55</v>
      </c>
      <c r="D31" s="1" t="n">
        <v>36.05</v>
      </c>
      <c r="E31" s="1" t="n">
        <v>33.32</v>
      </c>
      <c r="F31" s="1" t="n">
        <v>38.32</v>
      </c>
      <c r="G31" s="1" t="n">
        <v>59.18</v>
      </c>
      <c r="H31" s="1" t="n">
        <v>50.2</v>
      </c>
      <c r="I31" s="1" t="n">
        <v>37.84</v>
      </c>
      <c r="J31" s="1" t="n">
        <v>64.35</v>
      </c>
      <c r="K31" s="1" t="n">
        <v>36.64</v>
      </c>
      <c r="L31" s="1" t="n">
        <v>41.55</v>
      </c>
      <c r="M31" s="1" t="n">
        <v>33.9</v>
      </c>
      <c r="N31" s="1" t="n">
        <v>44.67</v>
      </c>
      <c r="O31" s="1" t="n">
        <v>64.57</v>
      </c>
      <c r="P31" s="1" t="n">
        <v>46.22</v>
      </c>
      <c r="Q31" s="1" t="n">
        <v>2</v>
      </c>
      <c r="R31" s="1" t="n">
        <v>43.9</v>
      </c>
      <c r="S31" s="1" t="n">
        <v>13.2</v>
      </c>
    </row>
    <row r="32" customFormat="false" ht="15" hidden="false" customHeight="false" outlineLevel="0" collapsed="false">
      <c r="A32" s="3" t="n">
        <v>14</v>
      </c>
      <c r="B32" s="1" t="n">
        <v>49.03</v>
      </c>
      <c r="C32" s="1" t="n">
        <v>31.72</v>
      </c>
      <c r="D32" s="1" t="n">
        <v>44.14</v>
      </c>
      <c r="E32" s="1" t="n">
        <v>38.89</v>
      </c>
      <c r="F32" s="1" t="n">
        <v>44.15</v>
      </c>
      <c r="G32" s="1" t="n">
        <v>41.59</v>
      </c>
      <c r="H32" s="1" t="n">
        <v>38.89</v>
      </c>
      <c r="I32" s="1" t="n">
        <v>54.67</v>
      </c>
      <c r="J32" s="1" t="n">
        <v>36.87</v>
      </c>
      <c r="K32" s="1" t="n">
        <v>59.08</v>
      </c>
      <c r="L32" s="1" t="n">
        <v>47.2</v>
      </c>
      <c r="M32" s="1" t="n">
        <v>52.11</v>
      </c>
      <c r="N32" s="1" t="n">
        <v>52.95</v>
      </c>
      <c r="O32" s="1" t="n">
        <v>47.15</v>
      </c>
      <c r="P32" s="1" t="n">
        <v>46.19</v>
      </c>
      <c r="Q32" s="1" t="n">
        <v>2</v>
      </c>
      <c r="R32" s="1" t="n">
        <v>45.64</v>
      </c>
      <c r="S32" s="1" t="n">
        <v>13.23</v>
      </c>
    </row>
    <row r="33" customFormat="false" ht="15" hidden="false" customHeight="false" outlineLevel="0" collapsed="false">
      <c r="A33" s="3" t="n">
        <v>43</v>
      </c>
      <c r="B33" s="1" t="n">
        <v>29.29</v>
      </c>
      <c r="C33" s="1" t="n">
        <v>40.46</v>
      </c>
      <c r="D33" s="1" t="n">
        <v>61.03</v>
      </c>
      <c r="E33" s="1" t="n">
        <v>55.61</v>
      </c>
      <c r="F33" s="1" t="n">
        <v>58.45</v>
      </c>
      <c r="G33" s="1" t="n">
        <v>51.96</v>
      </c>
      <c r="H33" s="1" t="n">
        <v>81.29</v>
      </c>
      <c r="I33" s="1" t="n">
        <v>55.87</v>
      </c>
      <c r="J33" s="1" t="n">
        <v>66.14</v>
      </c>
      <c r="K33" s="1" t="n">
        <v>57.9</v>
      </c>
      <c r="L33" s="1" t="n">
        <v>48.45</v>
      </c>
      <c r="M33" s="1" t="n">
        <v>55.51</v>
      </c>
      <c r="N33" s="1" t="n">
        <v>75.57</v>
      </c>
      <c r="O33" s="1" t="n">
        <v>62.53</v>
      </c>
      <c r="P33" s="1" t="n">
        <v>60.63</v>
      </c>
      <c r="Q33" s="1" t="n">
        <v>2</v>
      </c>
      <c r="R33" s="1" t="n">
        <v>57.38</v>
      </c>
      <c r="S33" s="1" t="n">
        <v>13.32</v>
      </c>
    </row>
    <row r="34" customFormat="false" ht="15" hidden="false" customHeight="false" outlineLevel="0" collapsed="false">
      <c r="A34" s="3" t="n">
        <v>4</v>
      </c>
      <c r="B34" s="1" t="n">
        <v>53.94</v>
      </c>
      <c r="C34" s="1" t="n">
        <v>59.69</v>
      </c>
      <c r="D34" s="1" t="n">
        <v>55.31</v>
      </c>
      <c r="E34" s="1" t="n">
        <v>61.42</v>
      </c>
      <c r="F34" s="1" t="n">
        <v>63.51</v>
      </c>
      <c r="G34" s="1" t="n">
        <v>64.47</v>
      </c>
      <c r="H34" s="1" t="n">
        <v>71.53</v>
      </c>
      <c r="I34" s="1" t="n">
        <v>68.69</v>
      </c>
      <c r="J34" s="1" t="n">
        <v>59.63</v>
      </c>
      <c r="K34" s="1" t="n">
        <v>76.17</v>
      </c>
      <c r="L34" s="1" t="n">
        <v>58.52</v>
      </c>
      <c r="M34" s="1" t="n">
        <v>59.82</v>
      </c>
      <c r="N34" s="1" t="n">
        <v>59.93</v>
      </c>
      <c r="O34" s="1" t="n">
        <v>61.99</v>
      </c>
      <c r="P34" s="1" t="n">
        <v>65.92</v>
      </c>
      <c r="Q34" s="1" t="n">
        <v>2</v>
      </c>
      <c r="R34" s="1" t="n">
        <v>62.7</v>
      </c>
      <c r="S34" s="1" t="n">
        <v>13.43</v>
      </c>
    </row>
    <row r="35" customFormat="false" ht="15" hidden="false" customHeight="false" outlineLevel="0" collapsed="false">
      <c r="A35" s="3" t="n">
        <v>47</v>
      </c>
      <c r="B35" s="1" t="n">
        <v>38.15</v>
      </c>
      <c r="C35" s="1" t="n">
        <v>50.45</v>
      </c>
      <c r="D35" s="1" t="n">
        <v>34.94</v>
      </c>
      <c r="E35" s="1" t="n">
        <v>37.52</v>
      </c>
      <c r="F35" s="1" t="n">
        <v>60.88</v>
      </c>
      <c r="G35" s="1" t="n">
        <v>40.34</v>
      </c>
      <c r="H35" s="1" t="n">
        <v>48.82</v>
      </c>
      <c r="J35" s="1" t="n">
        <v>76.32</v>
      </c>
      <c r="K35" s="1" t="n">
        <v>43.94</v>
      </c>
      <c r="L35" s="1" t="n">
        <v>57.54</v>
      </c>
      <c r="N35" s="1" t="n">
        <v>73.56</v>
      </c>
      <c r="O35" s="1" t="n">
        <v>63.04</v>
      </c>
      <c r="P35" s="1" t="n">
        <v>66.03</v>
      </c>
      <c r="Q35" s="1" t="n">
        <v>2</v>
      </c>
      <c r="R35" s="1" t="n">
        <v>59.44</v>
      </c>
      <c r="S35" s="1" t="n">
        <v>13.44</v>
      </c>
      <c r="T35" s="4" t="n">
        <f aca="false">AVERAGE(S16:S35)</f>
        <v>12.6905</v>
      </c>
      <c r="U35" s="4" t="n">
        <f aca="false">AVERAGE(B16:P35)</f>
        <v>56.0224210526316</v>
      </c>
      <c r="V35" s="4" t="n">
        <f aca="false">_xlfn.STDEV.S(S16:S35)</f>
        <v>0.461524647229159</v>
      </c>
      <c r="W35" s="4" t="n">
        <f aca="false">0.2287*U35-1.6676</f>
        <v>11.1447276947368</v>
      </c>
      <c r="X35" s="4" t="n">
        <f aca="false">(W35-T35)^2</f>
        <v>2.38941201971857</v>
      </c>
      <c r="Y35" s="4" t="n">
        <f aca="false">ABS(W35-T35)</f>
        <v>1.54577230526315</v>
      </c>
    </row>
    <row r="36" customFormat="false" ht="15" hidden="false" customHeight="false" outlineLevel="0" collapsed="false">
      <c r="A36" s="3" t="n">
        <v>59</v>
      </c>
      <c r="B36" s="1" t="n">
        <v>23.41</v>
      </c>
      <c r="C36" s="1" t="n">
        <v>59.3</v>
      </c>
      <c r="D36" s="1" t="n">
        <v>58.09</v>
      </c>
      <c r="E36" s="1" t="n">
        <v>71.28</v>
      </c>
      <c r="F36" s="1" t="n">
        <v>105.01</v>
      </c>
      <c r="G36" s="1" t="n">
        <v>58.29</v>
      </c>
      <c r="H36" s="1" t="n">
        <v>112.76</v>
      </c>
      <c r="I36" s="1" t="n">
        <v>72.37</v>
      </c>
      <c r="J36" s="1" t="n">
        <v>132.03</v>
      </c>
      <c r="L36" s="1" t="n">
        <v>85.81</v>
      </c>
      <c r="M36" s="1" t="n">
        <v>67.26</v>
      </c>
      <c r="N36" s="1" t="n">
        <v>69.02</v>
      </c>
      <c r="O36" s="1" t="n">
        <v>84.07</v>
      </c>
      <c r="P36" s="1" t="n">
        <v>63.63</v>
      </c>
      <c r="Q36" s="1" t="n">
        <v>3</v>
      </c>
      <c r="R36" s="1" t="n">
        <v>81.5</v>
      </c>
      <c r="S36" s="1" t="n">
        <v>13.82</v>
      </c>
    </row>
    <row r="37" customFormat="false" ht="15" hidden="false" customHeight="false" outlineLevel="0" collapsed="false">
      <c r="A37" s="3" t="n">
        <v>26</v>
      </c>
      <c r="C37" s="1" t="n">
        <v>23.23</v>
      </c>
      <c r="D37" s="1" t="n">
        <v>39.96</v>
      </c>
      <c r="E37" s="1" t="n">
        <v>62.12</v>
      </c>
      <c r="F37" s="1" t="n">
        <v>71.45</v>
      </c>
      <c r="G37" s="1" t="n">
        <v>79.41</v>
      </c>
      <c r="H37" s="1" t="n">
        <v>66.22</v>
      </c>
      <c r="I37" s="1" t="n">
        <v>48.81</v>
      </c>
      <c r="J37" s="1" t="n">
        <v>55.76</v>
      </c>
      <c r="K37" s="1" t="n">
        <v>99.22</v>
      </c>
      <c r="L37" s="1" t="n">
        <v>84.4</v>
      </c>
      <c r="M37" s="1" t="n">
        <v>69.54</v>
      </c>
      <c r="N37" s="1" t="n">
        <v>67.66</v>
      </c>
      <c r="O37" s="1" t="n">
        <v>52.88</v>
      </c>
      <c r="P37" s="1" t="n">
        <v>57.26</v>
      </c>
      <c r="Q37" s="1" t="n">
        <v>3</v>
      </c>
      <c r="R37" s="1" t="n">
        <v>58.96</v>
      </c>
      <c r="S37" s="1" t="n">
        <v>13.99</v>
      </c>
    </row>
    <row r="38" customFormat="false" ht="15" hidden="false" customHeight="false" outlineLevel="0" collapsed="false">
      <c r="A38" s="3" t="n">
        <v>11</v>
      </c>
      <c r="B38" s="1" t="n">
        <v>45.3</v>
      </c>
      <c r="C38" s="1" t="n">
        <v>54.76</v>
      </c>
      <c r="D38" s="1" t="n">
        <v>70.51</v>
      </c>
      <c r="E38" s="1" t="n">
        <v>65.67</v>
      </c>
      <c r="F38" s="1" t="n">
        <v>63.34</v>
      </c>
      <c r="G38" s="1" t="n">
        <v>72.88</v>
      </c>
      <c r="H38" s="1" t="n">
        <v>66.97</v>
      </c>
      <c r="I38" s="1" t="n">
        <v>54.96</v>
      </c>
      <c r="J38" s="1" t="n">
        <v>53.24</v>
      </c>
      <c r="K38" s="1" t="n">
        <v>66.12</v>
      </c>
      <c r="L38" s="1" t="n">
        <v>56.77</v>
      </c>
      <c r="M38" s="1" t="n">
        <v>63.68</v>
      </c>
      <c r="N38" s="1" t="n">
        <v>83.55</v>
      </c>
      <c r="O38" s="1" t="n">
        <v>74.17</v>
      </c>
      <c r="P38" s="1" t="n">
        <v>69.43</v>
      </c>
      <c r="Q38" s="1" t="n">
        <v>3</v>
      </c>
      <c r="R38" s="1" t="n">
        <v>64.09</v>
      </c>
      <c r="S38" s="1" t="n">
        <v>14.01</v>
      </c>
    </row>
    <row r="39" customFormat="false" ht="15" hidden="false" customHeight="false" outlineLevel="0" collapsed="false">
      <c r="A39" s="3" t="n">
        <v>16</v>
      </c>
      <c r="B39" s="1" t="n">
        <v>36.12</v>
      </c>
      <c r="C39" s="1" t="n">
        <v>45.32</v>
      </c>
      <c r="D39" s="1" t="n">
        <v>54.71</v>
      </c>
      <c r="E39" s="1" t="n">
        <v>57.69</v>
      </c>
      <c r="F39" s="1" t="n">
        <v>62.3</v>
      </c>
      <c r="G39" s="1" t="n">
        <v>68.94</v>
      </c>
      <c r="H39" s="1" t="n">
        <v>49.17</v>
      </c>
      <c r="I39" s="1" t="n">
        <v>54.14</v>
      </c>
      <c r="J39" s="1" t="n">
        <v>47.12</v>
      </c>
      <c r="K39" s="1" t="n">
        <v>46.54</v>
      </c>
      <c r="L39" s="1" t="n">
        <v>57.95</v>
      </c>
      <c r="M39" s="1" t="n">
        <v>45.31</v>
      </c>
      <c r="N39" s="1" t="n">
        <v>50.81</v>
      </c>
      <c r="O39" s="1" t="n">
        <v>67.61</v>
      </c>
      <c r="P39" s="1" t="n">
        <v>56.34</v>
      </c>
      <c r="Q39" s="1" t="n">
        <v>3</v>
      </c>
      <c r="R39" s="1" t="n">
        <v>53.34</v>
      </c>
      <c r="S39" s="1" t="n">
        <v>14.04</v>
      </c>
    </row>
    <row r="40" customFormat="false" ht="15" hidden="false" customHeight="false" outlineLevel="0" collapsed="false">
      <c r="A40" s="3" t="n">
        <v>96</v>
      </c>
      <c r="B40" s="1" t="n">
        <v>57.93</v>
      </c>
      <c r="C40" s="1" t="n">
        <v>87.89</v>
      </c>
      <c r="D40" s="1" t="n">
        <v>87.22</v>
      </c>
      <c r="E40" s="1" t="n">
        <v>80.02</v>
      </c>
      <c r="F40" s="1" t="n">
        <v>103.96</v>
      </c>
      <c r="G40" s="1" t="n">
        <v>96.21</v>
      </c>
      <c r="H40" s="1" t="n">
        <v>78.4</v>
      </c>
      <c r="I40" s="1" t="n">
        <v>120.45</v>
      </c>
      <c r="J40" s="1" t="n">
        <v>94.29</v>
      </c>
      <c r="K40" s="1" t="n">
        <v>86.93</v>
      </c>
      <c r="L40" s="1" t="n">
        <v>87.68</v>
      </c>
      <c r="M40" s="1" t="n">
        <v>94.03</v>
      </c>
      <c r="N40" s="1" t="n">
        <v>123.35</v>
      </c>
      <c r="O40" s="1" t="n">
        <v>88.54</v>
      </c>
      <c r="P40" s="1" t="n">
        <v>119.8</v>
      </c>
      <c r="Q40" s="1" t="n">
        <v>3</v>
      </c>
      <c r="R40" s="1" t="n">
        <v>93.78</v>
      </c>
      <c r="S40" s="1" t="n">
        <v>14.44</v>
      </c>
    </row>
    <row r="41" customFormat="false" ht="15" hidden="false" customHeight="false" outlineLevel="0" collapsed="false">
      <c r="A41" s="3" t="n">
        <v>107</v>
      </c>
      <c r="B41" s="1" t="n">
        <v>75.75</v>
      </c>
      <c r="D41" s="1" t="n">
        <v>94.12</v>
      </c>
      <c r="E41" s="1" t="n">
        <v>62.4</v>
      </c>
      <c r="F41" s="1" t="n">
        <v>63</v>
      </c>
      <c r="G41" s="1" t="n">
        <v>74.65</v>
      </c>
      <c r="H41" s="1" t="n">
        <v>72.63</v>
      </c>
      <c r="I41" s="1" t="n">
        <v>131.83</v>
      </c>
      <c r="J41" s="1" t="n">
        <v>127.13</v>
      </c>
      <c r="K41" s="1" t="n">
        <v>74.49</v>
      </c>
      <c r="L41" s="1" t="n">
        <v>85.65</v>
      </c>
      <c r="M41" s="1" t="n">
        <v>74.49</v>
      </c>
      <c r="N41" s="1" t="n">
        <v>132.49</v>
      </c>
      <c r="O41" s="1" t="n">
        <v>76.18</v>
      </c>
      <c r="Q41" s="1" t="n">
        <v>3</v>
      </c>
      <c r="R41" s="1" t="n">
        <v>99.65</v>
      </c>
      <c r="S41" s="1" t="n">
        <v>14.48</v>
      </c>
    </row>
    <row r="42" customFormat="false" ht="15" hidden="false" customHeight="false" outlineLevel="0" collapsed="false">
      <c r="A42" s="3" t="n">
        <v>64</v>
      </c>
      <c r="B42" s="1" t="n">
        <v>46.74</v>
      </c>
      <c r="C42" s="1" t="n">
        <v>72.88</v>
      </c>
      <c r="D42" s="1" t="n">
        <v>51.08</v>
      </c>
      <c r="E42" s="1" t="n">
        <v>93.33</v>
      </c>
      <c r="F42" s="1" t="n">
        <v>127.97</v>
      </c>
      <c r="G42" s="1" t="n">
        <v>87.18</v>
      </c>
      <c r="H42" s="1" t="n">
        <v>74.91</v>
      </c>
      <c r="I42" s="1" t="n">
        <v>78.86</v>
      </c>
      <c r="J42" s="1" t="n">
        <v>77.06</v>
      </c>
      <c r="K42" s="1" t="n">
        <v>129.54</v>
      </c>
      <c r="L42" s="1" t="n">
        <v>66.25</v>
      </c>
      <c r="O42" s="1" t="n">
        <v>110.34</v>
      </c>
      <c r="P42" s="1" t="n">
        <v>66.92</v>
      </c>
      <c r="Q42" s="1" t="n">
        <v>3</v>
      </c>
      <c r="R42" s="1" t="n">
        <v>93.98</v>
      </c>
      <c r="S42" s="1" t="n">
        <v>14.57</v>
      </c>
    </row>
    <row r="43" customFormat="false" ht="15" hidden="false" customHeight="false" outlineLevel="0" collapsed="false">
      <c r="A43" s="3" t="n">
        <v>61</v>
      </c>
      <c r="B43" s="1" t="n">
        <v>46.64</v>
      </c>
      <c r="C43" s="1" t="n">
        <v>56.5</v>
      </c>
      <c r="D43" s="1" t="n">
        <v>69.41</v>
      </c>
      <c r="E43" s="1" t="n">
        <v>64.27</v>
      </c>
      <c r="F43" s="1" t="n">
        <v>104.43</v>
      </c>
      <c r="G43" s="1" t="n">
        <v>109.15</v>
      </c>
      <c r="H43" s="1" t="n">
        <v>109.11</v>
      </c>
      <c r="I43" s="1" t="n">
        <v>64.92</v>
      </c>
      <c r="J43" s="1" t="n">
        <v>123.93</v>
      </c>
      <c r="K43" s="1" t="n">
        <v>128.09</v>
      </c>
      <c r="L43" s="1" t="n">
        <v>73.36</v>
      </c>
      <c r="M43" s="1" t="n">
        <v>73.94</v>
      </c>
      <c r="N43" s="1" t="n">
        <v>131.07</v>
      </c>
      <c r="O43" s="1" t="n">
        <v>70.54</v>
      </c>
      <c r="P43" s="1" t="n">
        <v>84.73</v>
      </c>
      <c r="Q43" s="1" t="n">
        <v>3</v>
      </c>
      <c r="R43" s="1" t="n">
        <v>87.34</v>
      </c>
      <c r="S43" s="1" t="n">
        <v>14.71</v>
      </c>
      <c r="T43" s="4" t="n">
        <f aca="false">AVERAGE(S36:S43)</f>
        <v>14.2575</v>
      </c>
      <c r="U43" s="4" t="n">
        <f aca="false">AVERAGE(B36:P43)</f>
        <v>75.845</v>
      </c>
      <c r="V43" s="4" t="n">
        <f aca="false">_xlfn.STDEV.S(S36:S43)</f>
        <v>0.328796506759337</v>
      </c>
      <c r="W43" s="4" t="n">
        <f aca="false">0.2287*U43-1.6676</f>
        <v>15.6781515</v>
      </c>
      <c r="X43" s="4" t="n">
        <f aca="false">(W43-T43)^2</f>
        <v>2.01825068445224</v>
      </c>
      <c r="Y43" s="4" t="n">
        <f aca="false">ABS(W43-T43)</f>
        <v>1.4206515</v>
      </c>
    </row>
    <row r="44" customFormat="false" ht="15" hidden="false" customHeight="false" outlineLevel="0" collapsed="false">
      <c r="A44" s="3" t="n">
        <v>9</v>
      </c>
      <c r="B44" s="1" t="n">
        <v>49.96</v>
      </c>
      <c r="C44" s="1" t="n">
        <v>48.09</v>
      </c>
      <c r="D44" s="1" t="n">
        <v>53.21</v>
      </c>
      <c r="E44" s="1" t="n">
        <v>72.46</v>
      </c>
      <c r="F44" s="1" t="n">
        <v>55.31</v>
      </c>
      <c r="G44" s="1" t="n">
        <v>52.94</v>
      </c>
      <c r="H44" s="1" t="n">
        <v>75.71</v>
      </c>
      <c r="I44" s="1" t="n">
        <v>53.04</v>
      </c>
      <c r="J44" s="1" t="n">
        <v>68.56</v>
      </c>
      <c r="K44" s="1" t="n">
        <v>79.42</v>
      </c>
      <c r="L44" s="1" t="n">
        <v>57.89</v>
      </c>
      <c r="M44" s="1" t="n">
        <v>62.25</v>
      </c>
      <c r="N44" s="1" t="n">
        <v>63.32</v>
      </c>
      <c r="O44" s="1" t="n">
        <v>67.85</v>
      </c>
      <c r="P44" s="1" t="n">
        <v>57.1</v>
      </c>
      <c r="Q44" s="1" t="n">
        <v>4</v>
      </c>
      <c r="R44" s="1" t="n">
        <v>61.14</v>
      </c>
      <c r="S44" s="1" t="n">
        <v>14.92</v>
      </c>
    </row>
    <row r="45" customFormat="false" ht="15" hidden="false" customHeight="false" outlineLevel="0" collapsed="false">
      <c r="A45" s="3" t="n">
        <v>45</v>
      </c>
      <c r="B45" s="1" t="n">
        <v>42.4</v>
      </c>
      <c r="C45" s="1" t="n">
        <v>88.6</v>
      </c>
      <c r="D45" s="1" t="n">
        <v>95.66</v>
      </c>
      <c r="E45" s="1" t="n">
        <v>57.64</v>
      </c>
      <c r="F45" s="1" t="n">
        <v>54.05</v>
      </c>
      <c r="G45" s="1" t="n">
        <v>68.36</v>
      </c>
      <c r="H45" s="1" t="n">
        <v>53.94</v>
      </c>
      <c r="I45" s="1" t="n">
        <v>61.75</v>
      </c>
      <c r="J45" s="1" t="n">
        <v>64.68</v>
      </c>
      <c r="K45" s="1" t="n">
        <v>56.17</v>
      </c>
      <c r="L45" s="1" t="n">
        <v>90.52</v>
      </c>
      <c r="M45" s="1" t="n">
        <v>58.24</v>
      </c>
      <c r="N45" s="1" t="n">
        <v>48.22</v>
      </c>
      <c r="O45" s="1" t="n">
        <v>96.52</v>
      </c>
      <c r="P45" s="1" t="n">
        <v>80.09</v>
      </c>
      <c r="Q45" s="1" t="n">
        <v>4</v>
      </c>
      <c r="R45" s="1" t="n">
        <v>67.79</v>
      </c>
      <c r="S45" s="1" t="n">
        <v>15.04</v>
      </c>
    </row>
    <row r="46" customFormat="false" ht="15" hidden="false" customHeight="false" outlineLevel="0" collapsed="false">
      <c r="A46" s="3" t="n">
        <v>58</v>
      </c>
      <c r="B46" s="1" t="n">
        <v>36.37</v>
      </c>
      <c r="C46" s="1" t="n">
        <v>66.34</v>
      </c>
      <c r="D46" s="1" t="n">
        <v>78.02</v>
      </c>
      <c r="E46" s="1" t="n">
        <v>67.01</v>
      </c>
      <c r="F46" s="1" t="n">
        <v>84.84</v>
      </c>
      <c r="G46" s="1" t="n">
        <v>109.88</v>
      </c>
      <c r="H46" s="1" t="n">
        <v>76.76</v>
      </c>
      <c r="I46" s="1" t="n">
        <v>106.35</v>
      </c>
      <c r="J46" s="1" t="n">
        <v>121.07</v>
      </c>
      <c r="K46" s="1" t="n">
        <v>60.32</v>
      </c>
      <c r="N46" s="1" t="n">
        <v>64.56</v>
      </c>
      <c r="O46" s="1" t="n">
        <v>111.52</v>
      </c>
      <c r="P46" s="1" t="n">
        <v>65.56</v>
      </c>
      <c r="Q46" s="1" t="n">
        <v>4</v>
      </c>
      <c r="R46" s="1" t="n">
        <v>93.21</v>
      </c>
      <c r="S46" s="1" t="n">
        <v>15.05</v>
      </c>
    </row>
    <row r="47" customFormat="false" ht="15" hidden="false" customHeight="false" outlineLevel="0" collapsed="false">
      <c r="A47" s="3" t="n">
        <v>91</v>
      </c>
      <c r="B47" s="1" t="n">
        <v>36.42</v>
      </c>
      <c r="C47" s="1" t="n">
        <v>51.74</v>
      </c>
      <c r="D47" s="1" t="n">
        <v>52.18</v>
      </c>
      <c r="E47" s="1" t="n">
        <v>55.89</v>
      </c>
      <c r="F47" s="1" t="n">
        <v>57.6</v>
      </c>
      <c r="G47" s="1" t="n">
        <v>60.82</v>
      </c>
      <c r="H47" s="1" t="n">
        <v>45.02</v>
      </c>
      <c r="I47" s="1" t="n">
        <v>60.51</v>
      </c>
      <c r="J47" s="1" t="n">
        <v>54.01</v>
      </c>
      <c r="K47" s="1" t="n">
        <v>67.59</v>
      </c>
      <c r="L47" s="1" t="n">
        <v>87.59</v>
      </c>
      <c r="M47" s="1" t="n">
        <v>51.36</v>
      </c>
      <c r="N47" s="1" t="n">
        <v>67.22</v>
      </c>
      <c r="O47" s="1" t="n">
        <v>94.1</v>
      </c>
      <c r="P47" s="1" t="n">
        <v>67.82</v>
      </c>
      <c r="Q47" s="1" t="n">
        <v>4</v>
      </c>
      <c r="R47" s="1" t="n">
        <v>60.66</v>
      </c>
      <c r="S47" s="1" t="n">
        <v>15.12</v>
      </c>
    </row>
    <row r="48" customFormat="false" ht="15" hidden="false" customHeight="false" outlineLevel="0" collapsed="false">
      <c r="A48" s="3" t="n">
        <v>76</v>
      </c>
      <c r="B48" s="1" t="n">
        <v>71.88</v>
      </c>
      <c r="C48" s="1" t="n">
        <v>133.86</v>
      </c>
      <c r="D48" s="1" t="n">
        <v>92.25</v>
      </c>
      <c r="E48" s="1" t="n">
        <v>102.12</v>
      </c>
      <c r="F48" s="1" t="n">
        <v>135.06</v>
      </c>
      <c r="G48" s="1" t="n">
        <v>62.09</v>
      </c>
      <c r="H48" s="1" t="n">
        <v>69.86</v>
      </c>
      <c r="I48" s="1" t="n">
        <v>91.57</v>
      </c>
      <c r="J48" s="1" t="n">
        <v>76.19</v>
      </c>
      <c r="K48" s="1" t="n">
        <v>108.21</v>
      </c>
      <c r="L48" s="1" t="n">
        <v>120.32</v>
      </c>
      <c r="M48" s="1" t="n">
        <v>57.3</v>
      </c>
      <c r="N48" s="1" t="n">
        <v>116.41</v>
      </c>
      <c r="O48" s="1" t="n">
        <v>114.11</v>
      </c>
      <c r="P48" s="1" t="n">
        <v>72.06</v>
      </c>
      <c r="Q48" s="1" t="n">
        <v>4</v>
      </c>
      <c r="R48" s="1" t="n">
        <v>94.89</v>
      </c>
      <c r="S48" s="1" t="n">
        <v>15.17</v>
      </c>
    </row>
    <row r="49" customFormat="false" ht="15" hidden="false" customHeight="false" outlineLevel="0" collapsed="false">
      <c r="A49" s="3" t="n">
        <v>99</v>
      </c>
      <c r="B49" s="1" t="n">
        <v>76.71</v>
      </c>
      <c r="C49" s="1" t="n">
        <v>60.91</v>
      </c>
      <c r="D49" s="1" t="n">
        <v>120.9</v>
      </c>
      <c r="E49" s="1" t="n">
        <v>123.46</v>
      </c>
      <c r="F49" s="1" t="n">
        <v>99.63</v>
      </c>
      <c r="G49" s="1" t="n">
        <v>134.62</v>
      </c>
      <c r="H49" s="1" t="n">
        <v>69.04</v>
      </c>
      <c r="J49" s="1" t="n">
        <v>73.26</v>
      </c>
      <c r="K49" s="1" t="n">
        <v>101.32</v>
      </c>
      <c r="L49" s="1" t="n">
        <v>66.93</v>
      </c>
      <c r="M49" s="1" t="n">
        <v>118.31</v>
      </c>
      <c r="N49" s="1" t="n">
        <v>90.86</v>
      </c>
      <c r="O49" s="1" t="n">
        <v>100.93</v>
      </c>
      <c r="P49" s="1" t="n">
        <v>78.87</v>
      </c>
      <c r="Q49" s="1" t="n">
        <v>4</v>
      </c>
      <c r="R49" s="1" t="n">
        <v>97.73</v>
      </c>
      <c r="S49" s="1" t="n">
        <v>15.22</v>
      </c>
    </row>
    <row r="50" customFormat="false" ht="15" hidden="false" customHeight="false" outlineLevel="0" collapsed="false">
      <c r="A50" s="3" t="n">
        <v>89</v>
      </c>
      <c r="B50" s="1" t="n">
        <v>94.87</v>
      </c>
      <c r="C50" s="1" t="n">
        <v>87.2</v>
      </c>
      <c r="D50" s="1" t="n">
        <v>91.58</v>
      </c>
      <c r="E50" s="1" t="n">
        <v>103.71</v>
      </c>
      <c r="F50" s="1" t="n">
        <v>122.93</v>
      </c>
      <c r="G50" s="1" t="n">
        <v>132.22</v>
      </c>
      <c r="H50" s="1" t="n">
        <v>67.06</v>
      </c>
      <c r="I50" s="1" t="n">
        <v>126.09</v>
      </c>
      <c r="J50" s="1" t="n">
        <v>62.7</v>
      </c>
      <c r="K50" s="1" t="n">
        <v>71.35</v>
      </c>
      <c r="L50" s="1" t="n">
        <v>76.56</v>
      </c>
      <c r="M50" s="1" t="n">
        <v>122.46</v>
      </c>
      <c r="N50" s="1" t="n">
        <v>106.07</v>
      </c>
      <c r="O50" s="1" t="n">
        <v>77.54</v>
      </c>
      <c r="P50" s="1" t="n">
        <v>100.34</v>
      </c>
      <c r="Q50" s="1" t="n">
        <v>4</v>
      </c>
      <c r="R50" s="1" t="n">
        <v>96.18</v>
      </c>
      <c r="S50" s="1" t="n">
        <v>15.25</v>
      </c>
    </row>
    <row r="51" customFormat="false" ht="15" hidden="false" customHeight="false" outlineLevel="0" collapsed="false">
      <c r="A51" s="3" t="n">
        <v>90</v>
      </c>
      <c r="B51" s="1" t="n">
        <v>46.4</v>
      </c>
      <c r="C51" s="1" t="n">
        <v>113.45</v>
      </c>
      <c r="D51" s="1" t="n">
        <v>67.97</v>
      </c>
      <c r="E51" s="1" t="n">
        <v>117.65</v>
      </c>
      <c r="F51" s="1" t="n">
        <v>94.22</v>
      </c>
      <c r="H51" s="1" t="n">
        <v>124.19</v>
      </c>
      <c r="I51" s="1" t="n">
        <v>67.62</v>
      </c>
      <c r="J51" s="1" t="n">
        <v>61.78</v>
      </c>
      <c r="K51" s="1" t="n">
        <v>71.29</v>
      </c>
      <c r="L51" s="1" t="n">
        <v>81.72</v>
      </c>
      <c r="M51" s="1" t="n">
        <v>106.1</v>
      </c>
      <c r="N51" s="1" t="n">
        <v>99.41</v>
      </c>
      <c r="O51" s="1" t="n">
        <v>79.6</v>
      </c>
      <c r="P51" s="1" t="n">
        <v>118.47</v>
      </c>
      <c r="Q51" s="1" t="n">
        <v>4</v>
      </c>
      <c r="R51" s="1" t="n">
        <v>89.28</v>
      </c>
      <c r="S51" s="1" t="n">
        <v>15.29</v>
      </c>
    </row>
    <row r="52" customFormat="false" ht="15" hidden="false" customHeight="false" outlineLevel="0" collapsed="false">
      <c r="A52" s="3" t="n">
        <v>53</v>
      </c>
      <c r="B52" s="1" t="n">
        <v>42.71</v>
      </c>
      <c r="C52" s="1" t="n">
        <v>60.83</v>
      </c>
      <c r="D52" s="1" t="n">
        <v>74</v>
      </c>
      <c r="E52" s="1" t="n">
        <v>78.64</v>
      </c>
      <c r="F52" s="1" t="n">
        <v>117.69</v>
      </c>
      <c r="G52" s="1" t="n">
        <v>65.58</v>
      </c>
      <c r="H52" s="1" t="n">
        <v>87.73</v>
      </c>
      <c r="I52" s="1" t="n">
        <v>87.42</v>
      </c>
      <c r="J52" s="1" t="n">
        <v>84.24</v>
      </c>
      <c r="K52" s="1" t="n">
        <v>76.81</v>
      </c>
      <c r="L52" s="1" t="n">
        <v>103.39</v>
      </c>
      <c r="M52" s="1" t="n">
        <v>74.59</v>
      </c>
      <c r="N52" s="1" t="n">
        <v>80.61</v>
      </c>
      <c r="O52" s="1" t="n">
        <v>69.78</v>
      </c>
      <c r="P52" s="1" t="n">
        <v>68.33</v>
      </c>
      <c r="Q52" s="1" t="n">
        <v>4</v>
      </c>
      <c r="R52" s="1" t="n">
        <v>78.16</v>
      </c>
      <c r="S52" s="1" t="n">
        <v>15.37</v>
      </c>
    </row>
    <row r="53" customFormat="false" ht="15" hidden="false" customHeight="false" outlineLevel="0" collapsed="false">
      <c r="A53" s="3" t="n">
        <v>46</v>
      </c>
      <c r="C53" s="1" t="n">
        <v>57.18</v>
      </c>
      <c r="D53" s="1" t="n">
        <v>65.74</v>
      </c>
      <c r="E53" s="1" t="n">
        <v>99.2</v>
      </c>
      <c r="F53" s="1" t="n">
        <v>80.81</v>
      </c>
      <c r="G53" s="1" t="n">
        <v>50.1</v>
      </c>
      <c r="H53" s="1" t="n">
        <v>67.14</v>
      </c>
      <c r="I53" s="1" t="n">
        <v>63.81</v>
      </c>
      <c r="J53" s="1" t="n">
        <v>79.47</v>
      </c>
      <c r="K53" s="1" t="n">
        <v>57.48</v>
      </c>
      <c r="L53" s="1" t="n">
        <v>78.46</v>
      </c>
      <c r="M53" s="1" t="n">
        <v>49.22</v>
      </c>
      <c r="N53" s="1" t="n">
        <v>69.76</v>
      </c>
      <c r="O53" s="1" t="n">
        <v>64.91</v>
      </c>
      <c r="P53" s="1" t="n">
        <v>55.02</v>
      </c>
      <c r="Q53" s="1" t="n">
        <v>4</v>
      </c>
      <c r="R53" s="1" t="n">
        <v>64.25</v>
      </c>
      <c r="S53" s="1" t="n">
        <v>15.48</v>
      </c>
    </row>
    <row r="54" customFormat="false" ht="15" hidden="false" customHeight="false" outlineLevel="0" collapsed="false">
      <c r="A54" s="3" t="n">
        <v>5</v>
      </c>
      <c r="B54" s="1" t="n">
        <v>60.61</v>
      </c>
      <c r="C54" s="1" t="n">
        <v>60.34</v>
      </c>
      <c r="D54" s="1" t="n">
        <v>75.53</v>
      </c>
      <c r="E54" s="1" t="n">
        <v>64.78</v>
      </c>
      <c r="F54" s="1" t="n">
        <v>68.44</v>
      </c>
      <c r="G54" s="1" t="n">
        <v>74.91</v>
      </c>
      <c r="H54" s="1" t="n">
        <v>69.27</v>
      </c>
      <c r="I54" s="1" t="n">
        <v>63.52</v>
      </c>
      <c r="J54" s="1" t="n">
        <v>63.77</v>
      </c>
      <c r="K54" s="1" t="n">
        <v>54.01</v>
      </c>
      <c r="L54" s="1" t="n">
        <v>59.57</v>
      </c>
      <c r="M54" s="1" t="n">
        <v>61.07</v>
      </c>
      <c r="N54" s="1" t="n">
        <v>62.37</v>
      </c>
      <c r="O54" s="1" t="n">
        <v>58.95</v>
      </c>
      <c r="P54" s="1" t="n">
        <v>46.06</v>
      </c>
      <c r="Q54" s="1" t="n">
        <v>4</v>
      </c>
      <c r="R54" s="1" t="n">
        <v>62.88</v>
      </c>
      <c r="S54" s="1" t="n">
        <v>15.51</v>
      </c>
    </row>
    <row r="55" customFormat="false" ht="15" hidden="false" customHeight="false" outlineLevel="0" collapsed="false">
      <c r="A55" s="3" t="n">
        <v>62</v>
      </c>
      <c r="B55" s="1" t="n">
        <v>47.8</v>
      </c>
      <c r="C55" s="1" t="n">
        <v>101.77</v>
      </c>
      <c r="D55" s="1" t="n">
        <v>64.59</v>
      </c>
      <c r="E55" s="1" t="n">
        <v>58.37</v>
      </c>
      <c r="G55" s="1" t="n">
        <v>106.04</v>
      </c>
      <c r="H55" s="1" t="n">
        <v>99.16</v>
      </c>
      <c r="I55" s="1" t="n">
        <v>82.58</v>
      </c>
      <c r="J55" s="1" t="n">
        <v>97.96</v>
      </c>
      <c r="K55" s="1" t="n">
        <v>65.9</v>
      </c>
      <c r="L55" s="1" t="n">
        <v>60.31</v>
      </c>
      <c r="M55" s="1" t="n">
        <v>92.74</v>
      </c>
      <c r="N55" s="1" t="n">
        <v>121.89</v>
      </c>
      <c r="O55" s="1" t="n">
        <v>97.79</v>
      </c>
      <c r="P55" s="1" t="n">
        <v>61.49</v>
      </c>
      <c r="Q55" s="1" t="n">
        <v>4</v>
      </c>
      <c r="R55" s="1" t="n">
        <v>87.37</v>
      </c>
      <c r="S55" s="1" t="n">
        <v>15.51</v>
      </c>
    </row>
    <row r="56" customFormat="false" ht="15" hidden="false" customHeight="false" outlineLevel="0" collapsed="false">
      <c r="A56" s="3" t="n">
        <v>82</v>
      </c>
      <c r="B56" s="1" t="n">
        <v>48.96</v>
      </c>
      <c r="C56" s="1" t="n">
        <v>47.49</v>
      </c>
      <c r="D56" s="1" t="n">
        <v>101.84</v>
      </c>
      <c r="E56" s="1" t="n">
        <v>96.4</v>
      </c>
      <c r="F56" s="1" t="n">
        <v>108.85</v>
      </c>
      <c r="G56" s="1" t="n">
        <v>117.29</v>
      </c>
      <c r="H56" s="1" t="n">
        <v>69.8</v>
      </c>
      <c r="I56" s="1" t="n">
        <v>72.07</v>
      </c>
      <c r="J56" s="1" t="n">
        <v>69.74</v>
      </c>
      <c r="K56" s="1" t="n">
        <v>121.89</v>
      </c>
      <c r="L56" s="1" t="n">
        <v>86.79</v>
      </c>
      <c r="M56" s="1" t="n">
        <v>84.17</v>
      </c>
      <c r="N56" s="1" t="n">
        <v>71.48</v>
      </c>
      <c r="O56" s="1" t="n">
        <v>56.52</v>
      </c>
      <c r="P56" s="1" t="n">
        <v>75.76</v>
      </c>
      <c r="Q56" s="1" t="n">
        <v>4</v>
      </c>
      <c r="R56" s="1" t="n">
        <v>81.94</v>
      </c>
      <c r="S56" s="1" t="n">
        <v>15.57</v>
      </c>
    </row>
    <row r="57" customFormat="false" ht="15" hidden="false" customHeight="false" outlineLevel="0" collapsed="false">
      <c r="A57" s="3" t="n">
        <v>83</v>
      </c>
      <c r="B57" s="1" t="n">
        <v>53.42</v>
      </c>
      <c r="C57" s="1" t="n">
        <v>61.19</v>
      </c>
      <c r="D57" s="1" t="n">
        <v>67.61</v>
      </c>
      <c r="E57" s="1" t="n">
        <v>133.81</v>
      </c>
      <c r="F57" s="1" t="n">
        <v>81.52</v>
      </c>
      <c r="G57" s="1" t="n">
        <v>95.45</v>
      </c>
      <c r="H57" s="1" t="n">
        <v>107.91</v>
      </c>
      <c r="I57" s="1" t="n">
        <v>99.67</v>
      </c>
      <c r="J57" s="1" t="n">
        <v>60.39</v>
      </c>
      <c r="K57" s="1" t="n">
        <v>92.9</v>
      </c>
      <c r="L57" s="1" t="n">
        <v>103.55</v>
      </c>
      <c r="M57" s="1" t="n">
        <v>62.09</v>
      </c>
      <c r="N57" s="1" t="n">
        <v>53.83</v>
      </c>
      <c r="O57" s="1" t="n">
        <v>99.64</v>
      </c>
      <c r="P57" s="1" t="n">
        <v>86.24</v>
      </c>
      <c r="Q57" s="1" t="n">
        <v>4</v>
      </c>
      <c r="R57" s="1" t="n">
        <v>83.95</v>
      </c>
      <c r="S57" s="1" t="n">
        <v>15.57</v>
      </c>
    </row>
    <row r="58" customFormat="false" ht="15" hidden="false" customHeight="false" outlineLevel="0" collapsed="false">
      <c r="A58" s="3" t="n">
        <v>39</v>
      </c>
      <c r="B58" s="1" t="n">
        <v>70.96</v>
      </c>
      <c r="D58" s="1" t="n">
        <v>93.87</v>
      </c>
      <c r="E58" s="1" t="n">
        <v>81.89</v>
      </c>
      <c r="F58" s="1" t="n">
        <v>95.94</v>
      </c>
      <c r="G58" s="1" t="n">
        <v>89.6</v>
      </c>
      <c r="H58" s="1" t="n">
        <v>87.89</v>
      </c>
      <c r="I58" s="1" t="n">
        <v>75.75</v>
      </c>
      <c r="J58" s="1" t="n">
        <v>128.47</v>
      </c>
      <c r="K58" s="1" t="n">
        <v>78.86</v>
      </c>
      <c r="L58" s="1" t="n">
        <v>75.32</v>
      </c>
      <c r="M58" s="1" t="n">
        <v>74.08</v>
      </c>
      <c r="N58" s="1" t="n">
        <v>74.48</v>
      </c>
      <c r="O58" s="1" t="n">
        <v>114.52</v>
      </c>
      <c r="P58" s="1" t="n">
        <v>95.93</v>
      </c>
      <c r="Q58" s="1" t="n">
        <v>4</v>
      </c>
      <c r="R58" s="1" t="n">
        <v>95.54</v>
      </c>
      <c r="S58" s="1" t="n">
        <v>15.64</v>
      </c>
    </row>
    <row r="59" customFormat="false" ht="15" hidden="false" customHeight="false" outlineLevel="0" collapsed="false">
      <c r="A59" s="3" t="n">
        <v>54</v>
      </c>
      <c r="C59" s="1" t="n">
        <v>40.54</v>
      </c>
      <c r="D59" s="1" t="n">
        <v>53.97</v>
      </c>
      <c r="E59" s="1" t="n">
        <v>81.1</v>
      </c>
      <c r="F59" s="1" t="n">
        <v>70.45</v>
      </c>
      <c r="G59" s="1" t="n">
        <v>80.6</v>
      </c>
      <c r="H59" s="1" t="n">
        <v>84.76</v>
      </c>
      <c r="I59" s="1" t="n">
        <v>89.91</v>
      </c>
      <c r="J59" s="1" t="n">
        <v>54.28</v>
      </c>
      <c r="K59" s="1" t="n">
        <v>53.35</v>
      </c>
      <c r="L59" s="1" t="n">
        <v>97.46</v>
      </c>
      <c r="M59" s="1" t="n">
        <v>85.17</v>
      </c>
      <c r="N59" s="1" t="n">
        <v>96.09</v>
      </c>
      <c r="O59" s="1" t="n">
        <v>99</v>
      </c>
      <c r="P59" s="1" t="n">
        <v>103.59</v>
      </c>
      <c r="Q59" s="1" t="n">
        <v>4</v>
      </c>
      <c r="R59" s="1" t="n">
        <v>74.18</v>
      </c>
      <c r="S59" s="1" t="n">
        <v>15.66</v>
      </c>
    </row>
    <row r="60" customFormat="false" ht="15" hidden="false" customHeight="false" outlineLevel="0" collapsed="false">
      <c r="A60" s="3" t="n">
        <v>6</v>
      </c>
      <c r="B60" s="1" t="n">
        <v>52.73</v>
      </c>
      <c r="C60" s="1" t="n">
        <v>63.32</v>
      </c>
      <c r="D60" s="1" t="n">
        <v>73.33</v>
      </c>
      <c r="E60" s="1" t="n">
        <v>52.06</v>
      </c>
      <c r="F60" s="1" t="n">
        <v>67.04</v>
      </c>
      <c r="G60" s="1" t="n">
        <v>58.61</v>
      </c>
      <c r="H60" s="1" t="n">
        <v>66.58</v>
      </c>
      <c r="I60" s="1" t="n">
        <v>59.79</v>
      </c>
      <c r="J60" s="1" t="n">
        <v>63.09</v>
      </c>
      <c r="K60" s="1" t="n">
        <v>61.74</v>
      </c>
      <c r="L60" s="1" t="n">
        <v>55.22</v>
      </c>
      <c r="M60" s="1" t="n">
        <v>72.85</v>
      </c>
      <c r="N60" s="1" t="n">
        <v>57.44</v>
      </c>
      <c r="O60" s="1" t="n">
        <v>56.23</v>
      </c>
      <c r="P60" s="1" t="n">
        <v>40.96</v>
      </c>
      <c r="Q60" s="1" t="n">
        <v>4</v>
      </c>
      <c r="R60" s="1" t="n">
        <v>60.07</v>
      </c>
      <c r="S60" s="1" t="n">
        <v>15.87</v>
      </c>
    </row>
    <row r="61" customFormat="false" ht="15" hidden="false" customHeight="false" outlineLevel="0" collapsed="false">
      <c r="A61" s="3" t="n">
        <v>57</v>
      </c>
      <c r="C61" s="1" t="n">
        <v>54.53</v>
      </c>
      <c r="D61" s="1" t="n">
        <v>61.68</v>
      </c>
      <c r="E61" s="1" t="n">
        <v>57.84</v>
      </c>
      <c r="F61" s="1" t="n">
        <v>86.06</v>
      </c>
      <c r="G61" s="1" t="n">
        <v>59.98</v>
      </c>
      <c r="H61" s="1" t="n">
        <v>57.67</v>
      </c>
      <c r="I61" s="1" t="n">
        <v>67.11</v>
      </c>
      <c r="J61" s="1" t="n">
        <v>58.27</v>
      </c>
      <c r="K61" s="1" t="n">
        <v>70.91</v>
      </c>
      <c r="L61" s="1" t="n">
        <v>84.87</v>
      </c>
      <c r="M61" s="1" t="n">
        <v>80.51</v>
      </c>
      <c r="N61" s="1" t="n">
        <v>63.69</v>
      </c>
      <c r="O61" s="1" t="n">
        <v>55.75</v>
      </c>
      <c r="P61" s="1" t="n">
        <v>46.4</v>
      </c>
      <c r="Q61" s="1" t="n">
        <v>4</v>
      </c>
      <c r="R61" s="1" t="n">
        <v>61.94</v>
      </c>
      <c r="S61" s="1" t="n">
        <v>15.88</v>
      </c>
    </row>
    <row r="62" customFormat="false" ht="15" hidden="false" customHeight="false" outlineLevel="0" collapsed="false">
      <c r="A62" s="3" t="n">
        <v>3</v>
      </c>
      <c r="B62" s="1" t="n">
        <v>88.1</v>
      </c>
      <c r="C62" s="1" t="n">
        <v>82.4</v>
      </c>
      <c r="D62" s="1" t="n">
        <v>78.85</v>
      </c>
      <c r="E62" s="1" t="n">
        <v>76.38</v>
      </c>
      <c r="F62" s="1" t="n">
        <v>77.49</v>
      </c>
      <c r="G62" s="1" t="n">
        <v>69.96</v>
      </c>
      <c r="H62" s="1" t="n">
        <v>72.1</v>
      </c>
      <c r="I62" s="1" t="n">
        <v>91.02</v>
      </c>
      <c r="J62" s="1" t="n">
        <v>91.06</v>
      </c>
      <c r="K62" s="1" t="n">
        <v>88.68</v>
      </c>
      <c r="L62" s="1" t="n">
        <v>75.75</v>
      </c>
      <c r="M62" s="1" t="n">
        <v>76.3</v>
      </c>
      <c r="N62" s="1" t="n">
        <v>83.21</v>
      </c>
      <c r="O62" s="1" t="n">
        <v>90.67</v>
      </c>
      <c r="P62" s="1" t="n">
        <v>75.89</v>
      </c>
      <c r="Q62" s="1" t="n">
        <v>4</v>
      </c>
      <c r="R62" s="1" t="n">
        <v>81.19</v>
      </c>
      <c r="S62" s="1" t="n">
        <v>16.21</v>
      </c>
    </row>
    <row r="63" customFormat="false" ht="15" hidden="false" customHeight="false" outlineLevel="0" collapsed="false">
      <c r="A63" s="3" t="n">
        <v>37</v>
      </c>
      <c r="B63" s="1" t="n">
        <v>95.92</v>
      </c>
      <c r="C63" s="1" t="n">
        <v>129.75</v>
      </c>
      <c r="D63" s="1" t="n">
        <v>126.89</v>
      </c>
      <c r="E63" s="1" t="n">
        <v>123.35</v>
      </c>
      <c r="H63" s="1" t="n">
        <v>110.1</v>
      </c>
      <c r="I63" s="1" t="n">
        <v>123.25</v>
      </c>
      <c r="J63" s="1" t="n">
        <v>97.94</v>
      </c>
      <c r="K63" s="1" t="n">
        <v>92.13</v>
      </c>
      <c r="L63" s="1" t="n">
        <v>106.82</v>
      </c>
      <c r="M63" s="1" t="n">
        <v>133.39</v>
      </c>
      <c r="O63" s="1" t="n">
        <v>95.28</v>
      </c>
      <c r="P63" s="1" t="n">
        <v>120.21</v>
      </c>
      <c r="Q63" s="1" t="n">
        <v>4</v>
      </c>
      <c r="R63" s="1" t="n">
        <v>124.46</v>
      </c>
      <c r="S63" s="1" t="n">
        <v>16.22</v>
      </c>
      <c r="T63" s="4" t="n">
        <f aca="false">AVERAGE(S44:S63)</f>
        <v>15.4775</v>
      </c>
      <c r="U63" s="4" t="n">
        <f aca="false">AVERAGE(B44:P63)</f>
        <v>78.9288194444444</v>
      </c>
      <c r="V63" s="4" t="n">
        <f aca="false">_xlfn.STDEV.S(S44:S63)</f>
        <v>0.366704742839594</v>
      </c>
      <c r="W63" s="4" t="n">
        <f aca="false">0.2287*U63-1.6676</f>
        <v>16.3834210069444</v>
      </c>
      <c r="X63" s="4" t="n">
        <f aca="false">(W63-T63)^2</f>
        <v>0.820692870823223</v>
      </c>
      <c r="Y63" s="4" t="n">
        <f aca="false">ABS(W63-T63)</f>
        <v>0.905921006944437</v>
      </c>
    </row>
    <row r="64" customFormat="false" ht="15" hidden="false" customHeight="false" outlineLevel="0" collapsed="false">
      <c r="A64" s="3" t="n">
        <v>2</v>
      </c>
      <c r="B64" s="1" t="n">
        <v>78.44</v>
      </c>
      <c r="C64" s="1" t="n">
        <v>77.06</v>
      </c>
      <c r="D64" s="1" t="n">
        <v>70.89</v>
      </c>
      <c r="E64" s="1" t="n">
        <v>71.66</v>
      </c>
      <c r="F64" s="1" t="n">
        <v>80.27</v>
      </c>
      <c r="G64" s="1" t="n">
        <v>70.36</v>
      </c>
      <c r="H64" s="1" t="n">
        <v>84.03</v>
      </c>
      <c r="I64" s="1" t="n">
        <v>72.16</v>
      </c>
      <c r="J64" s="1" t="n">
        <v>72.93</v>
      </c>
      <c r="K64" s="1" t="n">
        <v>75.31</v>
      </c>
      <c r="L64" s="1" t="n">
        <v>76.18</v>
      </c>
      <c r="M64" s="1" t="n">
        <v>81.04</v>
      </c>
      <c r="N64" s="1" t="n">
        <v>78.85</v>
      </c>
      <c r="O64" s="1" t="n">
        <v>89.29</v>
      </c>
      <c r="P64" s="1" t="n">
        <v>75.26</v>
      </c>
      <c r="Q64" s="1" t="n">
        <v>5</v>
      </c>
      <c r="R64" s="1" t="n">
        <v>76.92</v>
      </c>
      <c r="S64" s="1" t="n">
        <v>16.41</v>
      </c>
    </row>
    <row r="65" customFormat="false" ht="15" hidden="false" customHeight="false" outlineLevel="0" collapsed="false">
      <c r="A65" s="3" t="n">
        <v>36</v>
      </c>
      <c r="B65" s="1" t="n">
        <v>84.73</v>
      </c>
      <c r="C65" s="1" t="n">
        <v>103.06</v>
      </c>
      <c r="D65" s="1" t="n">
        <v>113.09</v>
      </c>
      <c r="E65" s="1" t="n">
        <v>117.43</v>
      </c>
      <c r="F65" s="1" t="n">
        <v>77.06</v>
      </c>
      <c r="G65" s="1" t="n">
        <v>141.22</v>
      </c>
      <c r="H65" s="1" t="n">
        <v>112.53</v>
      </c>
      <c r="K65" s="1" t="n">
        <v>136.2</v>
      </c>
      <c r="L65" s="1" t="n">
        <v>144.07</v>
      </c>
      <c r="M65" s="1" t="n">
        <v>122.24</v>
      </c>
      <c r="N65" s="1" t="n">
        <v>144.38</v>
      </c>
      <c r="O65" s="1" t="n">
        <v>132.71</v>
      </c>
      <c r="Q65" s="1" t="n">
        <v>5</v>
      </c>
      <c r="R65" s="1" t="n">
        <v>130.95</v>
      </c>
      <c r="S65" s="1" t="n">
        <v>16.43</v>
      </c>
    </row>
    <row r="66" customFormat="false" ht="15" hidden="false" customHeight="false" outlineLevel="0" collapsed="false">
      <c r="A66" s="3" t="n">
        <v>95</v>
      </c>
      <c r="B66" s="1" t="n">
        <v>50.41</v>
      </c>
      <c r="C66" s="1" t="n">
        <v>60.61</v>
      </c>
      <c r="D66" s="1" t="n">
        <v>77.98</v>
      </c>
      <c r="E66" s="1" t="n">
        <v>95.66</v>
      </c>
      <c r="F66" s="1" t="n">
        <v>94.04</v>
      </c>
      <c r="G66" s="1" t="n">
        <v>77.3</v>
      </c>
      <c r="H66" s="1" t="n">
        <v>111.1</v>
      </c>
      <c r="I66" s="1" t="n">
        <v>91.83</v>
      </c>
      <c r="J66" s="1" t="n">
        <v>110.64</v>
      </c>
      <c r="K66" s="1" t="n">
        <v>73.67</v>
      </c>
      <c r="L66" s="1" t="n">
        <v>125.51</v>
      </c>
      <c r="M66" s="1" t="n">
        <v>70.14</v>
      </c>
      <c r="N66" s="1" t="n">
        <v>67.62</v>
      </c>
      <c r="O66" s="1" t="n">
        <v>138.39</v>
      </c>
      <c r="P66" s="1" t="n">
        <v>76.62</v>
      </c>
      <c r="Q66" s="1" t="n">
        <v>5</v>
      </c>
      <c r="R66" s="1" t="n">
        <v>88.1</v>
      </c>
      <c r="S66" s="1" t="n">
        <v>16.59</v>
      </c>
    </row>
    <row r="67" customFormat="false" ht="15" hidden="false" customHeight="false" outlineLevel="0" collapsed="false">
      <c r="A67" s="3" t="n">
        <v>81</v>
      </c>
      <c r="B67" s="1" t="n">
        <v>67.96</v>
      </c>
      <c r="C67" s="1" t="n">
        <v>71.34</v>
      </c>
      <c r="D67" s="1" t="n">
        <v>89.14</v>
      </c>
      <c r="E67" s="1" t="n">
        <v>65.23</v>
      </c>
      <c r="F67" s="1" t="n">
        <v>55.76</v>
      </c>
      <c r="G67" s="1" t="n">
        <v>71.91</v>
      </c>
      <c r="H67" s="1" t="n">
        <v>77.32</v>
      </c>
      <c r="I67" s="1" t="n">
        <v>84.78</v>
      </c>
      <c r="J67" s="1" t="n">
        <v>90.56</v>
      </c>
      <c r="K67" s="1" t="n">
        <v>74.58</v>
      </c>
      <c r="L67" s="1" t="n">
        <v>70.44</v>
      </c>
      <c r="M67" s="1" t="n">
        <v>93.38</v>
      </c>
      <c r="N67" s="1" t="n">
        <v>115.09</v>
      </c>
      <c r="O67" s="1" t="n">
        <v>73.19</v>
      </c>
      <c r="P67" s="1" t="n">
        <v>103.92</v>
      </c>
      <c r="Q67" s="1" t="n">
        <v>5</v>
      </c>
      <c r="R67" s="1" t="n">
        <v>80.31</v>
      </c>
      <c r="S67" s="1" t="n">
        <v>16.61</v>
      </c>
    </row>
    <row r="68" customFormat="false" ht="15" hidden="false" customHeight="false" outlineLevel="0" collapsed="false">
      <c r="A68" s="3" t="n">
        <v>51</v>
      </c>
      <c r="C68" s="1" t="n">
        <v>31.92</v>
      </c>
      <c r="D68" s="1" t="n">
        <v>51.08</v>
      </c>
      <c r="E68" s="1" t="n">
        <v>39.47</v>
      </c>
      <c r="F68" s="1" t="n">
        <v>55.51</v>
      </c>
      <c r="G68" s="1" t="n">
        <v>54.97</v>
      </c>
      <c r="H68" s="1" t="n">
        <v>46.61</v>
      </c>
      <c r="I68" s="1" t="n">
        <v>58.05</v>
      </c>
      <c r="J68" s="1" t="n">
        <v>72.89</v>
      </c>
      <c r="K68" s="1" t="n">
        <v>75.21</v>
      </c>
      <c r="L68" s="1" t="n">
        <v>52.72</v>
      </c>
      <c r="M68" s="1" t="n">
        <v>63.16</v>
      </c>
      <c r="N68" s="1" t="n">
        <v>85.35</v>
      </c>
      <c r="O68" s="1" t="n">
        <v>69.65</v>
      </c>
      <c r="P68" s="1" t="n">
        <v>77.24</v>
      </c>
      <c r="Q68" s="1" t="n">
        <v>5</v>
      </c>
      <c r="R68" s="1" t="n">
        <v>56.85</v>
      </c>
      <c r="S68" s="1" t="n">
        <v>16.63</v>
      </c>
    </row>
    <row r="69" customFormat="false" ht="15" hidden="false" customHeight="false" outlineLevel="0" collapsed="false">
      <c r="A69" s="3" t="n">
        <v>102</v>
      </c>
      <c r="B69" s="1" t="n">
        <v>90.68</v>
      </c>
      <c r="C69" s="1" t="n">
        <v>115.9</v>
      </c>
      <c r="D69" s="1" t="n">
        <v>105.05</v>
      </c>
      <c r="E69" s="1" t="n">
        <v>133.45</v>
      </c>
      <c r="F69" s="1" t="n">
        <v>119.36</v>
      </c>
      <c r="G69" s="1" t="n">
        <v>102.43</v>
      </c>
      <c r="H69" s="1" t="n">
        <v>141.19</v>
      </c>
      <c r="I69" s="1" t="n">
        <v>115</v>
      </c>
      <c r="J69" s="1" t="n">
        <v>89.46</v>
      </c>
      <c r="K69" s="1" t="n">
        <v>58.91</v>
      </c>
      <c r="L69" s="1" t="n">
        <v>89.7</v>
      </c>
      <c r="M69" s="1" t="n">
        <v>64.59</v>
      </c>
      <c r="N69" s="1" t="n">
        <v>88.37</v>
      </c>
      <c r="O69" s="1" t="n">
        <v>133.02</v>
      </c>
      <c r="P69" s="1" t="n">
        <v>65.58</v>
      </c>
      <c r="Q69" s="1" t="n">
        <v>5</v>
      </c>
      <c r="R69" s="1" t="n">
        <v>100.85</v>
      </c>
      <c r="S69" s="1" t="n">
        <v>16.72</v>
      </c>
    </row>
    <row r="70" customFormat="false" ht="15" hidden="false" customHeight="false" outlineLevel="0" collapsed="false">
      <c r="A70" s="3" t="n">
        <v>87</v>
      </c>
      <c r="B70" s="1" t="n">
        <v>83.23</v>
      </c>
      <c r="C70" s="1" t="n">
        <v>77.66</v>
      </c>
      <c r="D70" s="1" t="n">
        <v>59.19</v>
      </c>
      <c r="E70" s="1" t="n">
        <v>121.19</v>
      </c>
      <c r="F70" s="1" t="n">
        <v>88.39</v>
      </c>
      <c r="G70" s="1" t="n">
        <v>83.74</v>
      </c>
      <c r="H70" s="1" t="n">
        <v>117.37</v>
      </c>
      <c r="I70" s="1" t="n">
        <v>111.8</v>
      </c>
      <c r="J70" s="1" t="n">
        <v>114.43</v>
      </c>
      <c r="K70" s="1" t="n">
        <v>71.95</v>
      </c>
      <c r="L70" s="1" t="n">
        <v>49.42</v>
      </c>
      <c r="M70" s="1" t="n">
        <v>49.22</v>
      </c>
      <c r="N70" s="1" t="n">
        <v>70.12</v>
      </c>
      <c r="O70" s="1" t="n">
        <v>76.53</v>
      </c>
      <c r="P70" s="1" t="n">
        <v>135.37</v>
      </c>
      <c r="Q70" s="1" t="n">
        <v>5</v>
      </c>
      <c r="R70" s="1" t="n">
        <v>87.31</v>
      </c>
      <c r="S70" s="1" t="n">
        <v>16.8</v>
      </c>
    </row>
    <row r="71" customFormat="false" ht="15" hidden="false" customHeight="false" outlineLevel="0" collapsed="false">
      <c r="A71" s="3" t="n">
        <v>97</v>
      </c>
      <c r="B71" s="1" t="n">
        <v>110.66</v>
      </c>
      <c r="D71" s="1" t="n">
        <v>130.93</v>
      </c>
      <c r="E71" s="1" t="n">
        <v>103.32</v>
      </c>
      <c r="F71" s="1" t="n">
        <v>73.68</v>
      </c>
      <c r="G71" s="1" t="n">
        <v>59.75</v>
      </c>
      <c r="H71" s="1" t="n">
        <v>117.64</v>
      </c>
      <c r="I71" s="1" t="n">
        <v>117.17</v>
      </c>
      <c r="J71" s="1" t="n">
        <v>132.76</v>
      </c>
      <c r="K71" s="1" t="n">
        <v>126.35</v>
      </c>
      <c r="M71" s="1" t="n">
        <v>123.68</v>
      </c>
      <c r="N71" s="1" t="n">
        <v>133.63</v>
      </c>
      <c r="O71" s="1" t="n">
        <v>144.31</v>
      </c>
      <c r="P71" s="1" t="n">
        <v>140.9</v>
      </c>
      <c r="Q71" s="1" t="n">
        <v>5</v>
      </c>
      <c r="R71" s="1" t="n">
        <v>126.02</v>
      </c>
      <c r="S71" s="1" t="n">
        <v>16.94</v>
      </c>
    </row>
    <row r="72" customFormat="false" ht="15" hidden="false" customHeight="false" outlineLevel="0" collapsed="false">
      <c r="A72" s="3" t="n">
        <v>25</v>
      </c>
      <c r="B72" s="1" t="n">
        <v>47.11</v>
      </c>
      <c r="C72" s="1" t="n">
        <v>55.33</v>
      </c>
      <c r="D72" s="1" t="n">
        <v>56.61</v>
      </c>
      <c r="E72" s="1" t="n">
        <v>47.7</v>
      </c>
      <c r="F72" s="1" t="n">
        <v>70.66</v>
      </c>
      <c r="G72" s="1" t="n">
        <v>82.7</v>
      </c>
      <c r="H72" s="1" t="n">
        <v>64.54</v>
      </c>
      <c r="I72" s="1" t="n">
        <v>75.81</v>
      </c>
      <c r="J72" s="1" t="n">
        <v>48.06</v>
      </c>
      <c r="K72" s="1" t="n">
        <v>67.8</v>
      </c>
      <c r="L72" s="1" t="n">
        <v>51.84</v>
      </c>
      <c r="M72" s="1" t="n">
        <v>63.98</v>
      </c>
      <c r="N72" s="1" t="n">
        <v>93.14</v>
      </c>
      <c r="O72" s="1" t="n">
        <v>67.64</v>
      </c>
      <c r="P72" s="1" t="n">
        <v>60.32</v>
      </c>
      <c r="Q72" s="1" t="n">
        <v>5</v>
      </c>
      <c r="R72" s="1" t="n">
        <v>63.55</v>
      </c>
      <c r="S72" s="1" t="n">
        <v>17.1</v>
      </c>
    </row>
    <row r="73" customFormat="false" ht="15" hidden="false" customHeight="false" outlineLevel="0" collapsed="false">
      <c r="A73" s="3" t="n">
        <v>101</v>
      </c>
      <c r="B73" s="1" t="n">
        <v>115.54</v>
      </c>
      <c r="C73" s="1" t="n">
        <v>76.73</v>
      </c>
      <c r="D73" s="1" t="n">
        <v>119.58</v>
      </c>
      <c r="E73" s="1" t="n">
        <v>85.85</v>
      </c>
      <c r="F73" s="1" t="n">
        <v>61.19</v>
      </c>
      <c r="G73" s="1" t="n">
        <v>99.05</v>
      </c>
      <c r="H73" s="1" t="n">
        <v>122.52</v>
      </c>
      <c r="I73" s="1" t="n">
        <v>149.97</v>
      </c>
      <c r="J73" s="1" t="n">
        <v>61.79</v>
      </c>
      <c r="K73" s="1" t="n">
        <v>131.53</v>
      </c>
      <c r="L73" s="1" t="n">
        <v>144.14</v>
      </c>
      <c r="M73" s="1" t="n">
        <v>98.07</v>
      </c>
      <c r="N73" s="1" t="n">
        <v>83.22</v>
      </c>
      <c r="O73" s="1" t="n">
        <v>112.65</v>
      </c>
      <c r="Q73" s="1" t="n">
        <v>5</v>
      </c>
      <c r="R73" s="1" t="n">
        <v>108.67</v>
      </c>
      <c r="S73" s="1" t="n">
        <v>17.13</v>
      </c>
    </row>
    <row r="74" customFormat="false" ht="15" hidden="false" customHeight="false" outlineLevel="0" collapsed="false">
      <c r="A74" s="3" t="n">
        <v>92</v>
      </c>
      <c r="B74" s="1" t="n">
        <v>46.59</v>
      </c>
      <c r="C74" s="1" t="n">
        <v>94.93</v>
      </c>
      <c r="D74" s="1" t="n">
        <v>74.63</v>
      </c>
      <c r="E74" s="1" t="n">
        <v>106.28</v>
      </c>
      <c r="F74" s="1" t="n">
        <v>93.16</v>
      </c>
      <c r="G74" s="1" t="n">
        <v>124.28</v>
      </c>
      <c r="H74" s="1" t="n">
        <v>119.78</v>
      </c>
      <c r="I74" s="1" t="n">
        <v>112.81</v>
      </c>
      <c r="J74" s="1" t="n">
        <v>66.3</v>
      </c>
      <c r="K74" s="1" t="n">
        <v>101.84</v>
      </c>
      <c r="L74" s="1" t="n">
        <v>119.06</v>
      </c>
      <c r="M74" s="1" t="n">
        <v>132.06</v>
      </c>
      <c r="N74" s="1" t="n">
        <v>56.52</v>
      </c>
      <c r="O74" s="1" t="n">
        <v>78.88</v>
      </c>
      <c r="P74" s="1" t="n">
        <v>118.23</v>
      </c>
      <c r="Q74" s="1" t="n">
        <v>5</v>
      </c>
      <c r="R74" s="1" t="n">
        <v>96.36</v>
      </c>
      <c r="S74" s="1" t="n">
        <v>17.39</v>
      </c>
    </row>
    <row r="75" customFormat="false" ht="15" hidden="false" customHeight="false" outlineLevel="0" collapsed="false">
      <c r="A75" s="3" t="n">
        <v>103</v>
      </c>
      <c r="B75" s="1" t="n">
        <v>79.61</v>
      </c>
      <c r="C75" s="1" t="n">
        <v>68.32</v>
      </c>
      <c r="D75" s="1" t="n">
        <v>83.54</v>
      </c>
      <c r="E75" s="1" t="n">
        <v>153.78</v>
      </c>
      <c r="F75" s="1" t="n">
        <v>119.78</v>
      </c>
      <c r="G75" s="1" t="n">
        <v>148.88</v>
      </c>
      <c r="H75" s="1" t="n">
        <v>106.49</v>
      </c>
      <c r="I75" s="1" t="n">
        <v>90.92</v>
      </c>
      <c r="J75" s="1" t="n">
        <v>102.16</v>
      </c>
      <c r="K75" s="1" t="n">
        <v>74.91</v>
      </c>
      <c r="L75" s="1" t="n">
        <v>97.14</v>
      </c>
      <c r="M75" s="1" t="n">
        <v>105.76</v>
      </c>
      <c r="P75" s="1" t="n">
        <v>106.41</v>
      </c>
      <c r="Q75" s="1" t="n">
        <v>5</v>
      </c>
      <c r="R75" s="1" t="n">
        <v>114.1</v>
      </c>
      <c r="S75" s="1" t="n">
        <v>17.48</v>
      </c>
    </row>
    <row r="76" customFormat="false" ht="15" hidden="false" customHeight="false" outlineLevel="0" collapsed="false">
      <c r="A76" s="3" t="n">
        <v>7</v>
      </c>
      <c r="B76" s="1" t="n">
        <v>60.79</v>
      </c>
      <c r="C76" s="1" t="n">
        <v>65.77</v>
      </c>
      <c r="D76" s="1" t="n">
        <v>81.22</v>
      </c>
      <c r="E76" s="1" t="n">
        <v>59.95</v>
      </c>
      <c r="F76" s="1" t="n">
        <v>47.57</v>
      </c>
      <c r="G76" s="1" t="n">
        <v>71.79</v>
      </c>
      <c r="H76" s="1" t="n">
        <v>53.56</v>
      </c>
      <c r="I76" s="1" t="n">
        <v>77.5</v>
      </c>
      <c r="J76" s="1" t="n">
        <v>62.31</v>
      </c>
      <c r="K76" s="1" t="n">
        <v>50.49</v>
      </c>
      <c r="L76" s="1" t="n">
        <v>53.33</v>
      </c>
      <c r="M76" s="1" t="n">
        <v>71.66</v>
      </c>
      <c r="N76" s="1" t="n">
        <v>61.05</v>
      </c>
      <c r="O76" s="1" t="n">
        <v>61.74</v>
      </c>
      <c r="P76" s="1" t="n">
        <v>68.8</v>
      </c>
      <c r="Q76" s="1" t="n">
        <v>5</v>
      </c>
      <c r="R76" s="1" t="n">
        <v>63.17</v>
      </c>
      <c r="S76" s="1" t="n">
        <v>17.57</v>
      </c>
    </row>
    <row r="77" customFormat="false" ht="15" hidden="false" customHeight="false" outlineLevel="0" collapsed="false">
      <c r="A77" s="3" t="n">
        <v>104</v>
      </c>
      <c r="B77" s="1" t="n">
        <v>98.04</v>
      </c>
      <c r="C77" s="1" t="n">
        <v>76.56</v>
      </c>
      <c r="D77" s="1" t="n">
        <v>132.71</v>
      </c>
      <c r="E77" s="1" t="n">
        <v>114.48</v>
      </c>
      <c r="F77" s="1" t="n">
        <v>119.41</v>
      </c>
      <c r="G77" s="1" t="n">
        <v>73.66</v>
      </c>
      <c r="H77" s="1" t="n">
        <v>71.67</v>
      </c>
      <c r="I77" s="1" t="n">
        <v>133.58</v>
      </c>
      <c r="J77" s="1" t="n">
        <v>143.87</v>
      </c>
      <c r="K77" s="1" t="n">
        <v>63.01</v>
      </c>
      <c r="L77" s="1" t="n">
        <v>59.75</v>
      </c>
      <c r="M77" s="1" t="n">
        <v>109.59</v>
      </c>
      <c r="N77" s="1" t="n">
        <v>84.78</v>
      </c>
      <c r="O77" s="1" t="n">
        <v>93.55</v>
      </c>
      <c r="P77" s="1" t="n">
        <v>99.82</v>
      </c>
      <c r="Q77" s="1" t="n">
        <v>5</v>
      </c>
      <c r="R77" s="1" t="n">
        <v>98.3</v>
      </c>
      <c r="S77" s="1" t="n">
        <v>17.66</v>
      </c>
      <c r="T77" s="4" t="n">
        <f aca="false">AVERAGE(S64:S77)</f>
        <v>16.9614285714286</v>
      </c>
      <c r="U77" s="4" t="n">
        <f aca="false">AVERAGE(B64:P77)</f>
        <v>89.0527860696517</v>
      </c>
      <c r="V77" s="4" t="n">
        <f aca="false">_xlfn.STDEV.S(S64:S77)</f>
        <v>0.429773771309389</v>
      </c>
      <c r="W77" s="4" t="n">
        <f aca="false">0.2287*U77-1.6676</f>
        <v>18.6987721741293</v>
      </c>
      <c r="X77" s="4" t="n">
        <f aca="false">(W77-T77)^2</f>
        <v>3.0183627938453</v>
      </c>
      <c r="Y77" s="4" t="n">
        <f aca="false">ABS(W77-T77)</f>
        <v>1.73734360270077</v>
      </c>
    </row>
    <row r="78" customFormat="false" ht="15" hidden="false" customHeight="false" outlineLevel="0" collapsed="false">
      <c r="A78" s="3" t="n">
        <v>24</v>
      </c>
      <c r="B78" s="1" t="n">
        <v>68.68</v>
      </c>
      <c r="C78" s="1" t="n">
        <v>40.96</v>
      </c>
      <c r="D78" s="1" t="n">
        <v>48.52</v>
      </c>
      <c r="E78" s="1" t="n">
        <v>45.64</v>
      </c>
      <c r="F78" s="1" t="n">
        <v>54.07</v>
      </c>
      <c r="G78" s="1" t="n">
        <v>59.43</v>
      </c>
      <c r="H78" s="1" t="n">
        <v>67.62</v>
      </c>
      <c r="I78" s="1" t="n">
        <v>51.79</v>
      </c>
      <c r="J78" s="1" t="n">
        <v>70.43</v>
      </c>
      <c r="K78" s="1" t="n">
        <v>53.54</v>
      </c>
      <c r="L78" s="1" t="n">
        <v>77.25</v>
      </c>
      <c r="M78" s="1" t="n">
        <v>52.38</v>
      </c>
      <c r="N78" s="1" t="n">
        <v>61.16</v>
      </c>
      <c r="O78" s="1" t="n">
        <v>83.21</v>
      </c>
      <c r="P78" s="1" t="n">
        <v>74.05</v>
      </c>
      <c r="Q78" s="1" t="n">
        <v>6</v>
      </c>
      <c r="R78" s="1" t="n">
        <v>60.58</v>
      </c>
      <c r="S78" s="1" t="n">
        <v>17.77</v>
      </c>
    </row>
    <row r="79" customFormat="false" ht="15" hidden="false" customHeight="false" outlineLevel="0" collapsed="false">
      <c r="A79" s="3" t="n">
        <v>73</v>
      </c>
      <c r="B79" s="1" t="n">
        <v>65.67</v>
      </c>
      <c r="C79" s="1" t="n">
        <v>83.17</v>
      </c>
      <c r="D79" s="1" t="n">
        <v>96.38</v>
      </c>
      <c r="E79" s="1" t="n">
        <v>63.68</v>
      </c>
      <c r="F79" s="1" t="n">
        <v>93.91</v>
      </c>
      <c r="G79" s="1" t="n">
        <v>103.28</v>
      </c>
      <c r="H79" s="1" t="n">
        <v>63.41</v>
      </c>
      <c r="I79" s="1" t="n">
        <v>99.1</v>
      </c>
      <c r="J79" s="1" t="n">
        <v>124.63</v>
      </c>
      <c r="K79" s="1" t="n">
        <v>142.93</v>
      </c>
      <c r="L79" s="1" t="n">
        <v>66.58</v>
      </c>
      <c r="M79" s="1" t="n">
        <v>113.61</v>
      </c>
      <c r="N79" s="1" t="n">
        <v>109.73</v>
      </c>
      <c r="O79" s="1" t="n">
        <v>60.04</v>
      </c>
      <c r="P79" s="1" t="n">
        <v>58.64</v>
      </c>
      <c r="Q79" s="1" t="n">
        <v>6</v>
      </c>
      <c r="R79" s="1" t="n">
        <v>89.65</v>
      </c>
      <c r="S79" s="1" t="n">
        <v>17.83</v>
      </c>
    </row>
    <row r="80" customFormat="false" ht="15" hidden="false" customHeight="false" outlineLevel="0" collapsed="false">
      <c r="A80" s="3" t="n">
        <v>98</v>
      </c>
      <c r="B80" s="1" t="n">
        <v>77.22</v>
      </c>
      <c r="C80" s="1" t="n">
        <v>83.81</v>
      </c>
      <c r="D80" s="1" t="n">
        <v>89.15</v>
      </c>
      <c r="E80" s="1" t="n">
        <v>101.23</v>
      </c>
      <c r="F80" s="1" t="n">
        <v>121.77</v>
      </c>
      <c r="G80" s="1" t="n">
        <v>137.35</v>
      </c>
      <c r="H80" s="1" t="n">
        <v>82.21</v>
      </c>
      <c r="J80" s="1" t="n">
        <v>107.26</v>
      </c>
      <c r="K80" s="1" t="n">
        <v>112.46</v>
      </c>
      <c r="L80" s="1" t="n">
        <v>97.93</v>
      </c>
      <c r="M80" s="1" t="n">
        <v>121.54</v>
      </c>
      <c r="N80" s="1" t="n">
        <v>64.91</v>
      </c>
      <c r="O80" s="1" t="n">
        <v>88.24</v>
      </c>
      <c r="P80" s="1" t="n">
        <v>109.27</v>
      </c>
      <c r="Q80" s="1" t="n">
        <v>6</v>
      </c>
      <c r="R80" s="1" t="n">
        <v>103.14</v>
      </c>
      <c r="S80" s="1" t="n">
        <v>17.92</v>
      </c>
    </row>
    <row r="81" customFormat="false" ht="15" hidden="false" customHeight="false" outlineLevel="0" collapsed="false">
      <c r="A81" s="3" t="n">
        <v>74</v>
      </c>
      <c r="B81" s="1" t="n">
        <v>83.68</v>
      </c>
      <c r="C81" s="1" t="n">
        <v>98.33</v>
      </c>
      <c r="D81" s="1" t="n">
        <v>85.36</v>
      </c>
      <c r="E81" s="1" t="n">
        <v>66.57</v>
      </c>
      <c r="F81" s="1" t="n">
        <v>86.72</v>
      </c>
      <c r="G81" s="1" t="n">
        <v>102.2</v>
      </c>
      <c r="H81" s="1" t="n">
        <v>67.61</v>
      </c>
      <c r="I81" s="1" t="n">
        <v>123.32</v>
      </c>
      <c r="J81" s="1" t="n">
        <v>106.11</v>
      </c>
      <c r="K81" s="1" t="n">
        <v>121.42</v>
      </c>
      <c r="L81" s="1" t="n">
        <v>112.38</v>
      </c>
      <c r="M81" s="1" t="n">
        <v>124.88</v>
      </c>
      <c r="N81" s="1" t="n">
        <v>141.52</v>
      </c>
      <c r="O81" s="1" t="n">
        <v>89.53</v>
      </c>
      <c r="P81" s="1" t="n">
        <v>88.21</v>
      </c>
      <c r="Q81" s="1" t="n">
        <v>6</v>
      </c>
      <c r="R81" s="1" t="n">
        <v>99.86</v>
      </c>
      <c r="S81" s="1" t="n">
        <v>17.94</v>
      </c>
    </row>
    <row r="82" customFormat="false" ht="15" hidden="false" customHeight="false" outlineLevel="0" collapsed="false">
      <c r="A82" s="3" t="n">
        <v>55</v>
      </c>
      <c r="C82" s="1" t="n">
        <v>40.16</v>
      </c>
      <c r="D82" s="1" t="n">
        <v>53.01</v>
      </c>
      <c r="E82" s="1" t="n">
        <v>66.09</v>
      </c>
      <c r="F82" s="1" t="n">
        <v>68.1</v>
      </c>
      <c r="G82" s="1" t="n">
        <v>114.84</v>
      </c>
      <c r="H82" s="1" t="n">
        <v>61.49</v>
      </c>
      <c r="I82" s="1" t="n">
        <v>95.29</v>
      </c>
      <c r="J82" s="1" t="n">
        <v>97.81</v>
      </c>
      <c r="K82" s="1" t="n">
        <v>64.91</v>
      </c>
      <c r="L82" s="1" t="n">
        <v>87.85</v>
      </c>
      <c r="M82" s="1" t="n">
        <v>60.33</v>
      </c>
      <c r="N82" s="1" t="n">
        <v>94.03</v>
      </c>
      <c r="O82" s="1" t="n">
        <v>63</v>
      </c>
      <c r="P82" s="1" t="n">
        <v>81.58</v>
      </c>
      <c r="Q82" s="1" t="n">
        <v>6</v>
      </c>
      <c r="R82" s="1" t="n">
        <v>71.65</v>
      </c>
      <c r="S82" s="1" t="n">
        <v>18.03</v>
      </c>
    </row>
    <row r="83" customFormat="false" ht="15" hidden="false" customHeight="false" outlineLevel="0" collapsed="false">
      <c r="A83" s="3" t="n">
        <v>85</v>
      </c>
      <c r="B83" s="1" t="n">
        <v>69.09</v>
      </c>
      <c r="C83" s="1" t="n">
        <v>99.63</v>
      </c>
      <c r="D83" s="1" t="n">
        <v>115.71</v>
      </c>
      <c r="E83" s="1" t="n">
        <v>86.65</v>
      </c>
      <c r="F83" s="1" t="n">
        <v>86.61</v>
      </c>
      <c r="G83" s="1" t="n">
        <v>91.51</v>
      </c>
      <c r="H83" s="1" t="n">
        <v>90.02</v>
      </c>
      <c r="I83" s="1" t="n">
        <v>117.25</v>
      </c>
      <c r="J83" s="1" t="n">
        <v>62.09</v>
      </c>
      <c r="K83" s="1" t="n">
        <v>128.35</v>
      </c>
      <c r="L83" s="1" t="n">
        <v>70.17</v>
      </c>
      <c r="N83" s="1" t="n">
        <v>108.62</v>
      </c>
      <c r="O83" s="1" t="n">
        <v>127.07</v>
      </c>
      <c r="P83" s="1" t="n">
        <v>59.2</v>
      </c>
      <c r="Q83" s="1" t="n">
        <v>6</v>
      </c>
      <c r="R83" s="1" t="n">
        <v>97.37</v>
      </c>
      <c r="S83" s="1" t="n">
        <v>18.03</v>
      </c>
    </row>
    <row r="84" customFormat="false" ht="15" hidden="false" customHeight="false" outlineLevel="0" collapsed="false">
      <c r="A84" s="3" t="n">
        <v>77</v>
      </c>
      <c r="B84" s="1" t="n">
        <v>87.01</v>
      </c>
      <c r="C84" s="1" t="n">
        <v>96.23</v>
      </c>
      <c r="D84" s="1" t="n">
        <v>81.76</v>
      </c>
      <c r="E84" s="1" t="n">
        <v>60.04</v>
      </c>
      <c r="F84" s="1" t="n">
        <v>57.04</v>
      </c>
      <c r="G84" s="1" t="n">
        <v>123.29</v>
      </c>
      <c r="H84" s="1" t="n">
        <v>104.01</v>
      </c>
      <c r="I84" s="1" t="n">
        <v>56.01</v>
      </c>
      <c r="J84" s="1" t="n">
        <v>90.87</v>
      </c>
      <c r="K84" s="1" t="n">
        <v>86.75</v>
      </c>
      <c r="L84" s="1" t="n">
        <v>56.27</v>
      </c>
      <c r="M84" s="1" t="n">
        <v>113.38</v>
      </c>
      <c r="N84" s="1" t="n">
        <v>66.9</v>
      </c>
      <c r="O84" s="1" t="n">
        <v>61.19</v>
      </c>
      <c r="P84" s="1" t="n">
        <v>77.96</v>
      </c>
      <c r="Q84" s="1" t="n">
        <v>6</v>
      </c>
      <c r="R84" s="1" t="n">
        <v>81.25</v>
      </c>
      <c r="S84" s="1" t="n">
        <v>18.07</v>
      </c>
    </row>
    <row r="85" customFormat="false" ht="15" hidden="false" customHeight="false" outlineLevel="0" collapsed="false">
      <c r="A85" s="3" t="n">
        <v>60</v>
      </c>
      <c r="B85" s="1" t="n">
        <v>50.53</v>
      </c>
      <c r="C85" s="1" t="n">
        <v>62.12</v>
      </c>
      <c r="D85" s="1" t="n">
        <v>51.89</v>
      </c>
      <c r="E85" s="1" t="n">
        <v>71.73</v>
      </c>
      <c r="F85" s="1" t="n">
        <v>84.81</v>
      </c>
      <c r="G85" s="1" t="n">
        <v>57.04</v>
      </c>
      <c r="H85" s="1" t="n">
        <v>84.17</v>
      </c>
      <c r="I85" s="1" t="n">
        <v>90.52</v>
      </c>
      <c r="J85" s="1" t="n">
        <v>70</v>
      </c>
      <c r="K85" s="1" t="n">
        <v>68.84</v>
      </c>
      <c r="L85" s="1" t="n">
        <v>108.63</v>
      </c>
      <c r="M85" s="1" t="n">
        <v>92.19</v>
      </c>
      <c r="N85" s="1" t="n">
        <v>80.18</v>
      </c>
      <c r="O85" s="1" t="n">
        <v>112.89</v>
      </c>
      <c r="Q85" s="1" t="n">
        <v>6</v>
      </c>
      <c r="R85" s="1" t="n">
        <v>82.34</v>
      </c>
      <c r="S85" s="1" t="n">
        <v>18.1</v>
      </c>
    </row>
    <row r="86" customFormat="false" ht="15" hidden="false" customHeight="false" outlineLevel="0" collapsed="false">
      <c r="A86" s="3" t="n">
        <v>109</v>
      </c>
      <c r="B86" s="1" t="n">
        <v>115.31</v>
      </c>
      <c r="E86" s="1" t="n">
        <v>73.26</v>
      </c>
      <c r="F86" s="1" t="n">
        <v>145.15</v>
      </c>
      <c r="G86" s="1" t="n">
        <v>83.71</v>
      </c>
      <c r="H86" s="1" t="n">
        <v>97.66</v>
      </c>
      <c r="I86" s="1" t="n">
        <v>90.32</v>
      </c>
      <c r="J86" s="1" t="n">
        <v>103.21</v>
      </c>
      <c r="K86" s="1" t="n">
        <v>143.47</v>
      </c>
      <c r="L86" s="1" t="n">
        <v>73.26</v>
      </c>
      <c r="M86" s="1" t="n">
        <v>119.56</v>
      </c>
      <c r="N86" s="1" t="n">
        <v>98.34</v>
      </c>
      <c r="O86" s="1" t="n">
        <v>107.75</v>
      </c>
      <c r="P86" s="1" t="n">
        <v>144.4</v>
      </c>
      <c r="Q86" s="1" t="n">
        <v>6</v>
      </c>
      <c r="R86" s="1" t="n">
        <v>112.84</v>
      </c>
      <c r="S86" s="1" t="n">
        <v>18.17</v>
      </c>
    </row>
    <row r="87" customFormat="false" ht="15" hidden="false" customHeight="false" outlineLevel="0" collapsed="false">
      <c r="A87" s="3" t="n">
        <v>106</v>
      </c>
      <c r="B87" s="1" t="n">
        <v>109.54</v>
      </c>
      <c r="C87" s="1" t="n">
        <v>113.98</v>
      </c>
      <c r="D87" s="1" t="n">
        <v>125.8</v>
      </c>
      <c r="E87" s="1" t="n">
        <v>132.58</v>
      </c>
      <c r="F87" s="1" t="n">
        <v>133.13</v>
      </c>
      <c r="G87" s="1" t="n">
        <v>110.12</v>
      </c>
      <c r="H87" s="1" t="n">
        <v>63.96</v>
      </c>
      <c r="I87" s="1" t="n">
        <v>91.51</v>
      </c>
      <c r="J87" s="1" t="n">
        <v>70.91</v>
      </c>
      <c r="K87" s="1" t="n">
        <v>128.14</v>
      </c>
      <c r="L87" s="1" t="n">
        <v>70.9</v>
      </c>
      <c r="M87" s="1" t="n">
        <v>119.46</v>
      </c>
      <c r="N87" s="1" t="n">
        <v>130.72</v>
      </c>
      <c r="O87" s="1" t="n">
        <v>104.03</v>
      </c>
      <c r="P87" s="1" t="n">
        <v>118.59</v>
      </c>
      <c r="Q87" s="1" t="n">
        <v>6</v>
      </c>
      <c r="R87" s="1" t="n">
        <v>108.22</v>
      </c>
      <c r="S87" s="1" t="n">
        <v>18.19</v>
      </c>
    </row>
    <row r="88" customFormat="false" ht="15" hidden="false" customHeight="false" outlineLevel="0" collapsed="false">
      <c r="A88" s="3" t="n">
        <v>110</v>
      </c>
      <c r="B88" s="1" t="n">
        <v>48.4</v>
      </c>
      <c r="C88" s="1" t="n">
        <v>106.64</v>
      </c>
      <c r="D88" s="1" t="n">
        <v>95.4</v>
      </c>
      <c r="E88" s="1" t="n">
        <v>115.82</v>
      </c>
      <c r="F88" s="1" t="n">
        <v>65.57</v>
      </c>
      <c r="G88" s="1" t="n">
        <v>74.49</v>
      </c>
      <c r="H88" s="1" t="n">
        <v>119.61</v>
      </c>
      <c r="I88" s="1" t="n">
        <v>137.57</v>
      </c>
      <c r="J88" s="1" t="n">
        <v>93.45</v>
      </c>
      <c r="K88" s="1" t="n">
        <v>61.5</v>
      </c>
      <c r="L88" s="1" t="n">
        <v>109.36</v>
      </c>
      <c r="M88" s="1" t="n">
        <v>80.27</v>
      </c>
      <c r="N88" s="1" t="n">
        <v>85.62</v>
      </c>
      <c r="O88" s="1" t="n">
        <v>75.33</v>
      </c>
      <c r="Q88" s="1" t="n">
        <v>6</v>
      </c>
      <c r="R88" s="1" t="n">
        <v>98.74</v>
      </c>
      <c r="S88" s="1" t="n">
        <v>18.19</v>
      </c>
    </row>
    <row r="89" customFormat="false" ht="15" hidden="false" customHeight="false" outlineLevel="0" collapsed="false">
      <c r="A89" s="3" t="n">
        <v>75</v>
      </c>
      <c r="B89" s="1" t="n">
        <v>123.78</v>
      </c>
      <c r="C89" s="1" t="n">
        <v>80.26</v>
      </c>
      <c r="D89" s="1" t="n">
        <v>80.26</v>
      </c>
      <c r="E89" s="1" t="n">
        <v>72.07</v>
      </c>
      <c r="F89" s="1" t="n">
        <v>102.18</v>
      </c>
      <c r="G89" s="1" t="n">
        <v>110.08</v>
      </c>
      <c r="H89" s="1" t="n">
        <v>107.33</v>
      </c>
      <c r="I89" s="1" t="n">
        <v>115.28</v>
      </c>
      <c r="J89" s="1" t="n">
        <v>137.01</v>
      </c>
      <c r="K89" s="1" t="n">
        <v>115.37</v>
      </c>
      <c r="L89" s="1" t="n">
        <v>111.15</v>
      </c>
      <c r="M89" s="1" t="n">
        <v>112.98</v>
      </c>
      <c r="N89" s="1" t="n">
        <v>94.77</v>
      </c>
      <c r="O89" s="1" t="n">
        <v>85.29</v>
      </c>
      <c r="P89" s="1" t="n">
        <v>135.31</v>
      </c>
      <c r="Q89" s="1" t="n">
        <v>6</v>
      </c>
      <c r="R89" s="1" t="n">
        <v>105.54</v>
      </c>
      <c r="S89" s="1" t="n">
        <v>18.47</v>
      </c>
    </row>
    <row r="90" customFormat="false" ht="15" hidden="false" customHeight="false" outlineLevel="0" collapsed="false">
      <c r="A90" s="3" t="n">
        <v>80</v>
      </c>
      <c r="B90" s="1" t="n">
        <v>55.46</v>
      </c>
      <c r="C90" s="1" t="n">
        <v>80.93</v>
      </c>
      <c r="D90" s="1" t="n">
        <v>73.98</v>
      </c>
      <c r="E90" s="1" t="n">
        <v>65.56</v>
      </c>
      <c r="F90" s="1" t="n">
        <v>58.21</v>
      </c>
      <c r="G90" s="1" t="n">
        <v>105.94</v>
      </c>
      <c r="H90" s="1" t="n">
        <v>121.1</v>
      </c>
      <c r="I90" s="1" t="n">
        <v>97.98</v>
      </c>
      <c r="J90" s="1" t="n">
        <v>104.52</v>
      </c>
      <c r="K90" s="1" t="n">
        <v>60.98</v>
      </c>
      <c r="L90" s="1" t="n">
        <v>124.6</v>
      </c>
      <c r="M90" s="1" t="n">
        <v>61.79</v>
      </c>
      <c r="N90" s="1" t="n">
        <v>61.2</v>
      </c>
      <c r="O90" s="1" t="n">
        <v>63.01</v>
      </c>
      <c r="P90" s="1" t="n">
        <v>80.09</v>
      </c>
      <c r="Q90" s="1" t="n">
        <v>6</v>
      </c>
      <c r="R90" s="1" t="n">
        <v>81.02</v>
      </c>
      <c r="S90" s="1" t="n">
        <v>18.56</v>
      </c>
    </row>
    <row r="91" customFormat="false" ht="15" hidden="false" customHeight="false" outlineLevel="0" collapsed="false">
      <c r="A91" s="3" t="n">
        <v>71</v>
      </c>
      <c r="C91" s="1" t="n">
        <v>51.79</v>
      </c>
      <c r="D91" s="1" t="n">
        <v>37.85</v>
      </c>
      <c r="E91" s="1" t="n">
        <v>70.15</v>
      </c>
      <c r="F91" s="1" t="n">
        <v>102.38</v>
      </c>
      <c r="G91" s="1" t="n">
        <v>89.58</v>
      </c>
      <c r="H91" s="1" t="n">
        <v>99.32</v>
      </c>
      <c r="I91" s="1" t="n">
        <v>57.18</v>
      </c>
      <c r="J91" s="1" t="n">
        <v>106.15</v>
      </c>
      <c r="K91" s="1" t="n">
        <v>111.18</v>
      </c>
      <c r="L91" s="1" t="n">
        <v>121.46</v>
      </c>
      <c r="M91" s="1" t="n">
        <v>90.32</v>
      </c>
      <c r="N91" s="1" t="n">
        <v>93.18</v>
      </c>
      <c r="O91" s="1" t="n">
        <v>102.18</v>
      </c>
      <c r="P91" s="1" t="n">
        <v>100.03</v>
      </c>
      <c r="Q91" s="1" t="n">
        <v>6</v>
      </c>
      <c r="R91" s="1" t="n">
        <v>84.44</v>
      </c>
      <c r="S91" s="1" t="n">
        <v>18.62</v>
      </c>
    </row>
    <row r="92" customFormat="false" ht="15" hidden="false" customHeight="false" outlineLevel="0" collapsed="false">
      <c r="A92" s="3" t="n">
        <v>40</v>
      </c>
      <c r="B92" s="1" t="n">
        <v>71.28</v>
      </c>
      <c r="C92" s="1" t="n">
        <v>128.46</v>
      </c>
      <c r="D92" s="1" t="n">
        <v>109.22</v>
      </c>
      <c r="E92" s="1" t="n">
        <v>116.74</v>
      </c>
      <c r="F92" s="1" t="n">
        <v>74.08</v>
      </c>
      <c r="G92" s="1" t="n">
        <v>53.6</v>
      </c>
      <c r="H92" s="1" t="n">
        <v>59.53</v>
      </c>
      <c r="I92" s="1" t="n">
        <v>43.23</v>
      </c>
      <c r="J92" s="1" t="n">
        <v>85.29</v>
      </c>
      <c r="K92" s="1" t="n">
        <v>87.02</v>
      </c>
      <c r="L92" s="1" t="n">
        <v>67.87</v>
      </c>
      <c r="M92" s="1" t="n">
        <v>79.02</v>
      </c>
      <c r="N92" s="1" t="n">
        <v>56.2</v>
      </c>
      <c r="O92" s="1" t="n">
        <v>87.12</v>
      </c>
      <c r="P92" s="1" t="n">
        <v>99.1</v>
      </c>
      <c r="Q92" s="1" t="n">
        <v>6</v>
      </c>
      <c r="R92" s="1" t="n">
        <v>81.18</v>
      </c>
      <c r="S92" s="1" t="n">
        <v>18.65</v>
      </c>
    </row>
    <row r="93" customFormat="false" ht="15" hidden="false" customHeight="false" outlineLevel="0" collapsed="false">
      <c r="A93" s="3" t="n">
        <v>86</v>
      </c>
      <c r="B93" s="1" t="n">
        <v>59.47</v>
      </c>
      <c r="C93" s="1" t="n">
        <v>106.41</v>
      </c>
      <c r="D93" s="1" t="n">
        <v>59.75</v>
      </c>
      <c r="E93" s="1" t="n">
        <v>60.61</v>
      </c>
      <c r="F93" s="1" t="n">
        <v>60.9</v>
      </c>
      <c r="G93" s="1" t="n">
        <v>98.1</v>
      </c>
      <c r="H93" s="1" t="n">
        <v>74.11</v>
      </c>
      <c r="I93" s="1" t="n">
        <v>95.31</v>
      </c>
      <c r="J93" s="1" t="n">
        <v>127.82</v>
      </c>
      <c r="K93" s="1" t="n">
        <v>85.07</v>
      </c>
      <c r="L93" s="1" t="n">
        <v>108.51</v>
      </c>
      <c r="M93" s="1" t="n">
        <v>105.18</v>
      </c>
      <c r="N93" s="1" t="n">
        <v>133.42</v>
      </c>
      <c r="O93" s="1" t="n">
        <v>91.54</v>
      </c>
      <c r="P93" s="1" t="n">
        <v>87.47</v>
      </c>
      <c r="Q93" s="1" t="n">
        <v>6</v>
      </c>
      <c r="R93" s="1" t="n">
        <v>90.24</v>
      </c>
      <c r="S93" s="1" t="n">
        <v>18.68</v>
      </c>
    </row>
    <row r="94" customFormat="false" ht="15" hidden="false" customHeight="false" outlineLevel="0" collapsed="false">
      <c r="A94" s="3" t="n">
        <v>93</v>
      </c>
      <c r="B94" s="1" t="n">
        <v>82.43</v>
      </c>
      <c r="C94" s="1" t="n">
        <v>61.36</v>
      </c>
      <c r="D94" s="1" t="n">
        <v>80.97</v>
      </c>
      <c r="E94" s="1" t="n">
        <v>77.53</v>
      </c>
      <c r="F94" s="1" t="n">
        <v>94.65</v>
      </c>
      <c r="G94" s="1" t="n">
        <v>69.78</v>
      </c>
      <c r="H94" s="1" t="n">
        <v>119.64</v>
      </c>
      <c r="I94" s="1" t="n">
        <v>108.49</v>
      </c>
      <c r="J94" s="1" t="n">
        <v>139.92</v>
      </c>
      <c r="K94" s="1" t="n">
        <v>117.07</v>
      </c>
      <c r="M94" s="1" t="n">
        <v>140.62</v>
      </c>
      <c r="N94" s="1" t="n">
        <v>95.42</v>
      </c>
      <c r="O94" s="1" t="n">
        <v>70.44</v>
      </c>
      <c r="P94" s="1" t="n">
        <v>146.95</v>
      </c>
      <c r="Q94" s="1" t="n">
        <v>6</v>
      </c>
      <c r="R94" s="1" t="n">
        <v>103.65</v>
      </c>
      <c r="S94" s="1" t="n">
        <v>18.82</v>
      </c>
    </row>
    <row r="95" customFormat="false" ht="15" hidden="false" customHeight="false" outlineLevel="0" collapsed="false">
      <c r="A95" s="3" t="n">
        <v>56</v>
      </c>
      <c r="B95" s="1" t="n">
        <v>37.21</v>
      </c>
      <c r="C95" s="1" t="n">
        <v>43.14</v>
      </c>
      <c r="D95" s="1" t="n">
        <v>60.08</v>
      </c>
      <c r="E95" s="1" t="n">
        <v>35.6</v>
      </c>
      <c r="F95" s="1" t="n">
        <v>47.04</v>
      </c>
      <c r="G95" s="1" t="n">
        <v>127.63</v>
      </c>
      <c r="H95" s="1" t="n">
        <v>94.77</v>
      </c>
      <c r="I95" s="1" t="n">
        <v>133.47</v>
      </c>
      <c r="J95" s="1" t="n">
        <v>62.17</v>
      </c>
      <c r="K95" s="1" t="n">
        <v>54.3</v>
      </c>
      <c r="L95" s="1" t="n">
        <v>49.85</v>
      </c>
      <c r="M95" s="1" t="n">
        <v>57.31</v>
      </c>
      <c r="N95" s="1" t="n">
        <v>61.2</v>
      </c>
      <c r="P95" s="1" t="n">
        <v>95.26</v>
      </c>
      <c r="Q95" s="1" t="n">
        <v>6</v>
      </c>
      <c r="R95" s="1" t="n">
        <v>74.16</v>
      </c>
      <c r="S95" s="1" t="n">
        <v>19</v>
      </c>
    </row>
    <row r="96" customFormat="false" ht="15" hidden="false" customHeight="false" outlineLevel="0" collapsed="false">
      <c r="A96" s="3" t="n">
        <v>88</v>
      </c>
      <c r="B96" s="1" t="n">
        <v>80.14</v>
      </c>
      <c r="C96" s="1" t="n">
        <v>117.74</v>
      </c>
      <c r="D96" s="1" t="n">
        <v>122.62</v>
      </c>
      <c r="E96" s="1" t="n">
        <v>106.02</v>
      </c>
      <c r="F96" s="1" t="n">
        <v>111.65</v>
      </c>
      <c r="G96" s="1" t="n">
        <v>122.51</v>
      </c>
      <c r="H96" s="1" t="n">
        <v>110.18</v>
      </c>
      <c r="I96" s="1" t="n">
        <v>86.92</v>
      </c>
      <c r="J96" s="1" t="n">
        <v>73.26</v>
      </c>
      <c r="K96" s="1" t="n">
        <v>147.62</v>
      </c>
      <c r="L96" s="1" t="n">
        <v>115.77</v>
      </c>
      <c r="M96" s="1" t="n">
        <v>69.79</v>
      </c>
      <c r="N96" s="1" t="n">
        <v>124.1</v>
      </c>
      <c r="P96" s="1" t="n">
        <v>101.94</v>
      </c>
      <c r="Q96" s="1" t="n">
        <v>6</v>
      </c>
      <c r="R96" s="1" t="n">
        <v>109.36</v>
      </c>
      <c r="S96" s="1" t="n">
        <v>19</v>
      </c>
      <c r="T96" s="4" t="n">
        <f aca="false">AVERAGE(S78:S96)</f>
        <v>18.3178947368421</v>
      </c>
      <c r="U96" s="4" t="n">
        <f aca="false">AVERAGE(B78:P96)</f>
        <v>89.6182481751824</v>
      </c>
      <c r="V96" s="4" t="n">
        <f aca="false">_xlfn.STDEV.S(S78:S96)</f>
        <v>0.391983261368368</v>
      </c>
      <c r="W96" s="4" t="n">
        <f aca="false">0.2287*U96-1.6676</f>
        <v>18.8280933576642</v>
      </c>
      <c r="X96" s="4" t="n">
        <f aca="false">(W96-T96)^2</f>
        <v>0.260302632688786</v>
      </c>
      <c r="Y96" s="4" t="n">
        <f aca="false">ABS(W96-T96)</f>
        <v>0.510198620822113</v>
      </c>
    </row>
    <row r="97" customFormat="false" ht="15" hidden="false" customHeight="false" outlineLevel="0" collapsed="false">
      <c r="A97" s="3" t="n">
        <v>94</v>
      </c>
      <c r="B97" s="1" t="n">
        <v>82.54</v>
      </c>
      <c r="C97" s="1" t="n">
        <v>93.62</v>
      </c>
      <c r="D97" s="1" t="n">
        <v>102.88</v>
      </c>
      <c r="E97" s="1" t="n">
        <v>97.6</v>
      </c>
      <c r="F97" s="1" t="n">
        <v>78.34</v>
      </c>
      <c r="G97" s="1" t="n">
        <v>111.17</v>
      </c>
      <c r="H97" s="1" t="n">
        <v>114.36</v>
      </c>
      <c r="I97" s="1" t="n">
        <v>105.1</v>
      </c>
      <c r="J97" s="1" t="n">
        <v>83.93</v>
      </c>
      <c r="K97" s="1" t="n">
        <v>89.74</v>
      </c>
      <c r="L97" s="1" t="n">
        <v>118.33</v>
      </c>
      <c r="M97" s="1" t="n">
        <v>120.3</v>
      </c>
      <c r="N97" s="1" t="n">
        <v>137.17</v>
      </c>
      <c r="O97" s="1" t="n">
        <v>121.67</v>
      </c>
      <c r="P97" s="1" t="n">
        <v>99.72</v>
      </c>
      <c r="Q97" s="1" t="n">
        <v>7</v>
      </c>
      <c r="R97" s="1" t="n">
        <v>103.76</v>
      </c>
      <c r="S97" s="1" t="n">
        <v>19.34</v>
      </c>
    </row>
    <row r="98" customFormat="false" ht="15" hidden="false" customHeight="false" outlineLevel="0" collapsed="false">
      <c r="A98" s="3" t="n">
        <v>78</v>
      </c>
      <c r="B98" s="1" t="n">
        <v>61.29</v>
      </c>
      <c r="C98" s="1" t="n">
        <v>94.23</v>
      </c>
      <c r="D98" s="1" t="n">
        <v>73.88</v>
      </c>
      <c r="E98" s="1" t="n">
        <v>64.26</v>
      </c>
      <c r="F98" s="1" t="n">
        <v>111.66</v>
      </c>
      <c r="G98" s="1" t="n">
        <v>64.91</v>
      </c>
      <c r="H98" s="1" t="n">
        <v>157.45</v>
      </c>
      <c r="I98" s="1" t="n">
        <v>131.59</v>
      </c>
      <c r="J98" s="1" t="n">
        <v>104.22</v>
      </c>
      <c r="K98" s="1" t="n">
        <v>65.57</v>
      </c>
      <c r="L98" s="1" t="n">
        <v>72.85</v>
      </c>
      <c r="N98" s="1" t="n">
        <v>88.59</v>
      </c>
      <c r="O98" s="1" t="n">
        <v>102.18</v>
      </c>
      <c r="P98" s="1" t="n">
        <v>119.92</v>
      </c>
      <c r="Q98" s="1" t="n">
        <v>7</v>
      </c>
      <c r="R98" s="1" t="n">
        <v>99.25</v>
      </c>
      <c r="S98" s="1" t="n">
        <v>19.38</v>
      </c>
    </row>
    <row r="99" customFormat="false" ht="15" hidden="false" customHeight="false" outlineLevel="0" collapsed="false">
      <c r="A99" s="3" t="n">
        <v>105</v>
      </c>
      <c r="B99" s="1" t="n">
        <v>134.08</v>
      </c>
      <c r="C99" s="1" t="n">
        <v>105.68</v>
      </c>
      <c r="D99" s="1" t="n">
        <v>141.57</v>
      </c>
      <c r="E99" s="1" t="n">
        <v>105.86</v>
      </c>
      <c r="F99" s="1" t="n">
        <v>109.66</v>
      </c>
      <c r="G99" s="1" t="n">
        <v>115.46</v>
      </c>
      <c r="H99" s="1" t="n">
        <v>124.39</v>
      </c>
      <c r="J99" s="1" t="n">
        <v>93.3</v>
      </c>
      <c r="K99" s="1" t="n">
        <v>79.46</v>
      </c>
      <c r="L99" s="1" t="n">
        <v>97.93</v>
      </c>
      <c r="M99" s="1" t="n">
        <v>95.92</v>
      </c>
      <c r="N99" s="1" t="n">
        <v>110.95</v>
      </c>
      <c r="O99" s="1" t="n">
        <v>127.32</v>
      </c>
      <c r="P99" s="1" t="n">
        <v>132.21</v>
      </c>
      <c r="Q99" s="1" t="n">
        <v>7</v>
      </c>
      <c r="R99" s="1" t="n">
        <v>116.63</v>
      </c>
      <c r="S99" s="1" t="n">
        <v>19.44</v>
      </c>
    </row>
    <row r="100" customFormat="false" ht="15" hidden="false" customHeight="false" outlineLevel="0" collapsed="false">
      <c r="A100" s="3" t="n">
        <v>84</v>
      </c>
      <c r="B100" s="1" t="n">
        <v>97.34</v>
      </c>
      <c r="C100" s="1" t="n">
        <v>62.1</v>
      </c>
      <c r="D100" s="1" t="n">
        <v>75.33</v>
      </c>
      <c r="E100" s="1" t="n">
        <v>81.74</v>
      </c>
      <c r="F100" s="1" t="n">
        <v>105.13</v>
      </c>
      <c r="G100" s="1" t="n">
        <v>130.8</v>
      </c>
      <c r="H100" s="1" t="n">
        <v>66.92</v>
      </c>
      <c r="I100" s="1" t="n">
        <v>95.65</v>
      </c>
      <c r="K100" s="1" t="n">
        <v>138.67</v>
      </c>
      <c r="L100" s="1" t="n">
        <v>111.87</v>
      </c>
      <c r="M100" s="1" t="n">
        <v>136.03</v>
      </c>
      <c r="N100" s="1" t="n">
        <v>111.45</v>
      </c>
      <c r="O100" s="1" t="n">
        <v>158.09</v>
      </c>
      <c r="P100" s="1" t="n">
        <v>71.29</v>
      </c>
      <c r="Q100" s="1" t="n">
        <v>7</v>
      </c>
      <c r="R100" s="1" t="n">
        <v>107.24</v>
      </c>
      <c r="S100" s="1" t="n">
        <v>19.68</v>
      </c>
    </row>
    <row r="101" customFormat="false" ht="15" hidden="false" customHeight="false" outlineLevel="0" collapsed="false">
      <c r="A101" s="3" t="n">
        <v>108</v>
      </c>
      <c r="B101" s="1" t="n">
        <v>84.2</v>
      </c>
      <c r="C101" s="1" t="n">
        <v>71.29</v>
      </c>
      <c r="D101" s="1" t="n">
        <v>70.53</v>
      </c>
      <c r="E101" s="1" t="n">
        <v>116.13</v>
      </c>
      <c r="F101" s="1" t="n">
        <v>108.46</v>
      </c>
      <c r="G101" s="1" t="n">
        <v>99.27</v>
      </c>
      <c r="H101" s="1" t="n">
        <v>74.49</v>
      </c>
      <c r="I101" s="1" t="n">
        <v>96.4</v>
      </c>
      <c r="J101" s="1" t="n">
        <v>89.75</v>
      </c>
      <c r="K101" s="1" t="n">
        <v>72.75</v>
      </c>
      <c r="L101" s="1" t="n">
        <v>136.51</v>
      </c>
      <c r="M101" s="1" t="n">
        <v>70.53</v>
      </c>
      <c r="O101" s="1" t="n">
        <v>81.73</v>
      </c>
      <c r="P101" s="1" t="n">
        <v>89.37</v>
      </c>
      <c r="Q101" s="1" t="n">
        <v>7</v>
      </c>
      <c r="R101" s="1" t="n">
        <v>96.3</v>
      </c>
      <c r="S101" s="1" t="n">
        <v>19.69</v>
      </c>
    </row>
    <row r="102" customFormat="false" ht="15" hidden="false" customHeight="false" outlineLevel="0" collapsed="false">
      <c r="A102" s="3" t="n">
        <v>100</v>
      </c>
      <c r="B102" s="1" t="n">
        <v>69.5</v>
      </c>
      <c r="C102" s="1" t="n">
        <v>113.55</v>
      </c>
      <c r="D102" s="1" t="n">
        <v>71.67</v>
      </c>
      <c r="E102" s="1" t="n">
        <v>92.91</v>
      </c>
      <c r="F102" s="1" t="n">
        <v>78.8</v>
      </c>
      <c r="G102" s="1" t="n">
        <v>68.7</v>
      </c>
      <c r="H102" s="1" t="n">
        <v>65.93</v>
      </c>
      <c r="J102" s="1" t="n">
        <v>64.12</v>
      </c>
      <c r="K102" s="1" t="n">
        <v>72.87</v>
      </c>
      <c r="N102" s="1" t="n">
        <v>141.83</v>
      </c>
      <c r="O102" s="1" t="n">
        <v>123.35</v>
      </c>
      <c r="P102" s="1" t="n">
        <v>154.12</v>
      </c>
      <c r="Q102" s="1" t="n">
        <v>7</v>
      </c>
      <c r="R102" s="1" t="n">
        <v>110.45</v>
      </c>
      <c r="S102" s="1" t="n">
        <v>19.81</v>
      </c>
    </row>
    <row r="103" customFormat="false" ht="15" hidden="false" customHeight="false" outlineLevel="0" collapsed="false">
      <c r="A103" s="3" t="n">
        <v>72</v>
      </c>
      <c r="B103" s="1" t="n">
        <v>71.51</v>
      </c>
      <c r="C103" s="1" t="n">
        <v>108.51</v>
      </c>
      <c r="D103" s="1" t="n">
        <v>89.83</v>
      </c>
      <c r="E103" s="1" t="n">
        <v>60.81</v>
      </c>
      <c r="F103" s="1" t="n">
        <v>58.59</v>
      </c>
      <c r="G103" s="1" t="n">
        <v>82.65</v>
      </c>
      <c r="H103" s="1" t="n">
        <v>98.2</v>
      </c>
      <c r="I103" s="1" t="n">
        <v>105.48</v>
      </c>
      <c r="J103" s="1" t="n">
        <v>89.17</v>
      </c>
      <c r="K103" s="1" t="n">
        <v>67.96</v>
      </c>
      <c r="L103" s="1" t="n">
        <v>119.82</v>
      </c>
      <c r="M103" s="1" t="n">
        <v>95.07</v>
      </c>
      <c r="N103" s="1" t="n">
        <v>105.74</v>
      </c>
      <c r="O103" s="1" t="n">
        <v>136.85</v>
      </c>
      <c r="P103" s="1" t="n">
        <v>142.98</v>
      </c>
      <c r="Q103" s="1" t="n">
        <v>7</v>
      </c>
      <c r="R103" s="1" t="n">
        <v>95.54</v>
      </c>
      <c r="S103" s="1" t="n">
        <v>20.01</v>
      </c>
    </row>
    <row r="104" customFormat="false" ht="15" hidden="false" customHeight="false" outlineLevel="0" collapsed="false">
      <c r="A104" s="3" t="n">
        <v>79</v>
      </c>
      <c r="B104" s="1" t="n">
        <v>89.79</v>
      </c>
      <c r="C104" s="1" t="n">
        <v>115.66</v>
      </c>
      <c r="D104" s="1" t="n">
        <v>79.16</v>
      </c>
      <c r="E104" s="1" t="n">
        <v>139.84</v>
      </c>
      <c r="F104" s="1" t="n">
        <v>89.74</v>
      </c>
      <c r="G104" s="1" t="n">
        <v>121.02</v>
      </c>
      <c r="H104" s="1" t="n">
        <v>73.26</v>
      </c>
      <c r="I104" s="1" t="n">
        <v>93.36</v>
      </c>
      <c r="J104" s="1" t="n">
        <v>103.68</v>
      </c>
      <c r="K104" s="1" t="n">
        <v>105.11</v>
      </c>
      <c r="L104" s="1" t="n">
        <v>114.58</v>
      </c>
      <c r="M104" s="1" t="n">
        <v>117.21</v>
      </c>
      <c r="N104" s="1" t="n">
        <v>128.85</v>
      </c>
      <c r="O104" s="1" t="n">
        <v>116.57</v>
      </c>
      <c r="P104" s="1" t="n">
        <v>81.73</v>
      </c>
      <c r="Q104" s="1" t="n">
        <v>7</v>
      </c>
      <c r="R104" s="1" t="n">
        <v>104.64</v>
      </c>
      <c r="S104" s="1" t="n">
        <v>20.29</v>
      </c>
      <c r="T104" s="4" t="n">
        <f aca="false">AVERAGE(S97:S104)</f>
        <v>19.705</v>
      </c>
      <c r="U104" s="4" t="n">
        <f aca="false">AVERAGE(B97:P104)</f>
        <v>99.7058407079646</v>
      </c>
      <c r="V104" s="4" t="n">
        <f aca="false">_xlfn.STDEV.S(S97:S104)</f>
        <v>0.328677001672723</v>
      </c>
      <c r="W104" s="4" t="n">
        <f aca="false">0.2287*U104-1.6676</f>
        <v>21.1351257699115</v>
      </c>
      <c r="X104" s="4" t="n">
        <f aca="false">(W104-T104)^2</f>
        <v>2.04525971776497</v>
      </c>
      <c r="Y104" s="4" t="n">
        <f aca="false">ABS(W104-T104)</f>
        <v>1.4301257699115</v>
      </c>
    </row>
    <row r="105" customFormat="false" ht="15" hidden="false" customHeight="false" outlineLevel="0" collapsed="false">
      <c r="A105" s="3" t="n">
        <v>48</v>
      </c>
      <c r="B105" s="1" t="n">
        <v>45.87</v>
      </c>
      <c r="C105" s="1" t="n">
        <v>31.85</v>
      </c>
      <c r="D105" s="1" t="n">
        <v>44.81</v>
      </c>
      <c r="E105" s="1" t="n">
        <v>74.7</v>
      </c>
      <c r="F105" s="1" t="n">
        <v>77.09</v>
      </c>
      <c r="G105" s="1" t="n">
        <v>46.58</v>
      </c>
      <c r="H105" s="1" t="n">
        <v>62.86</v>
      </c>
      <c r="I105" s="1" t="n">
        <v>72.72</v>
      </c>
      <c r="J105" s="1" t="n">
        <v>54.89</v>
      </c>
      <c r="K105" s="1" t="n">
        <v>47.67</v>
      </c>
      <c r="L105" s="1" t="n">
        <v>61.14</v>
      </c>
      <c r="M105" s="1" t="n">
        <v>83.11</v>
      </c>
      <c r="N105" s="1" t="n">
        <v>100.18</v>
      </c>
      <c r="O105" s="1" t="n">
        <v>113.02</v>
      </c>
      <c r="P105" s="1" t="n">
        <v>78.87</v>
      </c>
      <c r="Q105" s="1" t="n">
        <v>8</v>
      </c>
      <c r="R105" s="1" t="n">
        <v>66.36</v>
      </c>
      <c r="S105" s="1" t="n">
        <v>20.58</v>
      </c>
    </row>
    <row r="106" customFormat="false" ht="15" hidden="false" customHeight="false" outlineLevel="0" collapsed="false">
      <c r="A106" s="3" t="n">
        <v>65</v>
      </c>
      <c r="B106" s="1" t="n">
        <v>67.89</v>
      </c>
      <c r="C106" s="1" t="n">
        <v>63.32</v>
      </c>
      <c r="D106" s="1" t="n">
        <v>95.1</v>
      </c>
      <c r="E106" s="1" t="n">
        <v>107.61</v>
      </c>
      <c r="F106" s="1" t="n">
        <v>88.56</v>
      </c>
      <c r="G106" s="1" t="n">
        <v>111.22</v>
      </c>
      <c r="H106" s="1" t="n">
        <v>123.12</v>
      </c>
      <c r="J106" s="1" t="n">
        <v>151.86</v>
      </c>
      <c r="K106" s="1" t="n">
        <v>108.97</v>
      </c>
      <c r="L106" s="1" t="n">
        <v>56.52</v>
      </c>
      <c r="M106" s="1" t="n">
        <v>63.32</v>
      </c>
      <c r="N106" s="1" t="n">
        <v>129.83</v>
      </c>
      <c r="O106" s="1" t="n">
        <v>114.5</v>
      </c>
      <c r="P106" s="1" t="n">
        <v>121.75</v>
      </c>
      <c r="Q106" s="1" t="n">
        <v>8</v>
      </c>
      <c r="R106" s="1" t="n">
        <v>104.22</v>
      </c>
      <c r="S106" s="1" t="n">
        <v>20.63</v>
      </c>
    </row>
    <row r="107" customFormat="false" ht="15" hidden="false" customHeight="false" outlineLevel="0" collapsed="false">
      <c r="A107" s="3" t="n">
        <v>67</v>
      </c>
      <c r="B107" s="1" t="n">
        <v>93.18</v>
      </c>
      <c r="C107" s="1" t="n">
        <v>140.31</v>
      </c>
      <c r="D107" s="1" t="n">
        <v>133.83</v>
      </c>
      <c r="E107" s="1" t="n">
        <v>152.4</v>
      </c>
      <c r="F107" s="1" t="n">
        <v>117.27</v>
      </c>
      <c r="G107" s="1" t="n">
        <v>77.97</v>
      </c>
      <c r="H107" s="1" t="n">
        <v>153.09</v>
      </c>
      <c r="I107" s="1" t="n">
        <v>104.24</v>
      </c>
      <c r="J107" s="1" t="n">
        <v>99.95</v>
      </c>
      <c r="K107" s="1" t="n">
        <v>94.56</v>
      </c>
      <c r="L107" s="1" t="n">
        <v>93.29</v>
      </c>
      <c r="M107" s="1" t="n">
        <v>85.84</v>
      </c>
      <c r="N107" s="1" t="n">
        <v>83.22</v>
      </c>
      <c r="O107" s="1" t="n">
        <v>78.01</v>
      </c>
      <c r="P107" s="1" t="n">
        <v>77.51</v>
      </c>
      <c r="Q107" s="1" t="n">
        <v>8</v>
      </c>
      <c r="R107" s="1" t="n">
        <v>105.64</v>
      </c>
      <c r="S107" s="1" t="n">
        <v>20.64</v>
      </c>
    </row>
    <row r="108" customFormat="false" ht="15" hidden="false" customHeight="false" outlineLevel="0" collapsed="false">
      <c r="A108" s="3" t="n">
        <v>68</v>
      </c>
      <c r="B108" s="1" t="n">
        <v>77.69</v>
      </c>
      <c r="C108" s="1" t="n">
        <v>63.95</v>
      </c>
      <c r="D108" s="1" t="n">
        <v>61.49</v>
      </c>
      <c r="E108" s="1" t="n">
        <v>82.72</v>
      </c>
      <c r="F108" s="1" t="n">
        <v>139.61</v>
      </c>
      <c r="G108" s="1" t="n">
        <v>121.78</v>
      </c>
      <c r="H108" s="1" t="n">
        <v>98.42</v>
      </c>
      <c r="J108" s="1" t="n">
        <v>137.39</v>
      </c>
      <c r="K108" s="1" t="n">
        <v>62.69</v>
      </c>
      <c r="L108" s="1" t="n">
        <v>105.03</v>
      </c>
      <c r="M108" s="1" t="n">
        <v>104.53</v>
      </c>
      <c r="N108" s="1" t="n">
        <v>114.39</v>
      </c>
      <c r="O108" s="1" t="n">
        <v>81.14</v>
      </c>
      <c r="Q108" s="1" t="n">
        <v>8</v>
      </c>
      <c r="R108" s="1" t="n">
        <v>105.96</v>
      </c>
      <c r="S108" s="1" t="n">
        <v>20.69</v>
      </c>
    </row>
    <row r="109" customFormat="false" ht="15" hidden="false" customHeight="false" outlineLevel="0" collapsed="false">
      <c r="A109" s="3" t="n">
        <v>63</v>
      </c>
      <c r="B109" s="1" t="n">
        <v>50.88</v>
      </c>
      <c r="C109" s="1" t="n">
        <v>101.8</v>
      </c>
      <c r="D109" s="1" t="n">
        <v>59.19</v>
      </c>
      <c r="E109" s="1" t="n">
        <v>90.43</v>
      </c>
      <c r="F109" s="1" t="n">
        <v>120.18</v>
      </c>
      <c r="G109" s="1" t="n">
        <v>85.62</v>
      </c>
      <c r="H109" s="1" t="n">
        <v>132.67</v>
      </c>
      <c r="I109" s="1" t="n">
        <v>100.71</v>
      </c>
      <c r="J109" s="1" t="n">
        <v>107.55</v>
      </c>
      <c r="K109" s="1" t="n">
        <v>63.63</v>
      </c>
      <c r="L109" s="1" t="n">
        <v>107.94</v>
      </c>
      <c r="M109" s="1" t="n">
        <v>79.23</v>
      </c>
      <c r="N109" s="1" t="n">
        <v>122.06</v>
      </c>
      <c r="O109" s="1" t="n">
        <v>85.82</v>
      </c>
      <c r="P109" s="1" t="n">
        <v>77.48</v>
      </c>
      <c r="Q109" s="1" t="n">
        <v>8</v>
      </c>
      <c r="R109" s="1" t="n">
        <v>92.35</v>
      </c>
      <c r="S109" s="1" t="n">
        <v>21.24</v>
      </c>
      <c r="T109" s="4" t="n">
        <f aca="false">AVERAGE(S105:S109)</f>
        <v>20.756</v>
      </c>
      <c r="U109" s="4" t="n">
        <f aca="false">AVERAGE(B105:P109)</f>
        <v>91.9391666666667</v>
      </c>
      <c r="V109" s="4" t="n">
        <f aca="false">_xlfn.STDEV.S(S105:S109)</f>
        <v>0.273367883995176</v>
      </c>
      <c r="W109" s="4" t="n">
        <f aca="false">0.2287*U109-1.6676</f>
        <v>19.3588874166667</v>
      </c>
      <c r="X109" s="4" t="n">
        <f aca="false">(W109-T109)^2</f>
        <v>1.95192357050835</v>
      </c>
      <c r="Y109" s="4" t="n">
        <f aca="false">ABS(W109-T109)</f>
        <v>1.39711258333334</v>
      </c>
    </row>
    <row r="110" customFormat="false" ht="15" hidden="false" customHeight="false" outlineLevel="0" collapsed="false">
      <c r="A110" s="3" t="n">
        <v>66</v>
      </c>
      <c r="B110" s="1" t="n">
        <v>57.22</v>
      </c>
      <c r="C110" s="1" t="n">
        <v>90.81</v>
      </c>
      <c r="D110" s="1" t="n">
        <v>94.54</v>
      </c>
      <c r="E110" s="1" t="n">
        <v>97.85</v>
      </c>
      <c r="F110" s="1" t="n">
        <v>149.77</v>
      </c>
      <c r="G110" s="1" t="n">
        <v>142.7</v>
      </c>
      <c r="H110" s="1" t="n">
        <v>125.2</v>
      </c>
      <c r="I110" s="1" t="n">
        <v>150.91</v>
      </c>
      <c r="J110" s="1" t="n">
        <v>95.93</v>
      </c>
      <c r="K110" s="1" t="n">
        <v>117.92</v>
      </c>
      <c r="L110" s="1" t="n">
        <v>62.71</v>
      </c>
      <c r="M110" s="1" t="n">
        <v>76.19</v>
      </c>
      <c r="N110" s="1" t="n">
        <v>108.39</v>
      </c>
      <c r="O110" s="1" t="n">
        <v>61.8</v>
      </c>
      <c r="P110" s="1" t="n">
        <v>171.73</v>
      </c>
      <c r="Q110" s="1" t="n">
        <v>9</v>
      </c>
      <c r="R110" s="1" t="n">
        <v>106.91</v>
      </c>
      <c r="S110" s="1" t="n">
        <v>22.13</v>
      </c>
      <c r="T110" s="4" t="n">
        <f aca="false">AVERAGE(S110)</f>
        <v>22.13</v>
      </c>
      <c r="U110" s="4" t="n">
        <f aca="false">AVERAGE(B110:P110)</f>
        <v>106.911333333333</v>
      </c>
      <c r="W110" s="4" t="n">
        <f aca="false">0.2287*U110-1.6676</f>
        <v>22.7830219333333</v>
      </c>
      <c r="X110" s="4" t="n">
        <f aca="false">(W110-T110)^2</f>
        <v>0.426437645414402</v>
      </c>
      <c r="Y110" s="4" t="n">
        <f aca="false">ABS(W110-T110)</f>
        <v>0.653021933333331</v>
      </c>
    </row>
    <row r="111" customFormat="false" ht="15" hidden="false" customHeight="false" outlineLevel="0" collapsed="false">
      <c r="A111" s="3" t="n">
        <v>69</v>
      </c>
      <c r="B111" s="1" t="n">
        <v>44.88</v>
      </c>
      <c r="C111" s="1" t="n">
        <v>76.42</v>
      </c>
      <c r="D111" s="1" t="n">
        <v>63.62</v>
      </c>
      <c r="E111" s="1" t="n">
        <v>110.81</v>
      </c>
      <c r="F111" s="1" t="n">
        <v>72.86</v>
      </c>
      <c r="G111" s="1" t="n">
        <v>61.49</v>
      </c>
      <c r="H111" s="1" t="n">
        <v>91.89</v>
      </c>
      <c r="I111" s="1" t="n">
        <v>127.31</v>
      </c>
      <c r="J111" s="1" t="n">
        <v>98.02</v>
      </c>
      <c r="K111" s="1" t="n">
        <v>65.91</v>
      </c>
      <c r="L111" s="1" t="n">
        <v>150.62</v>
      </c>
      <c r="M111" s="1" t="n">
        <v>82.14</v>
      </c>
      <c r="N111" s="1" t="n">
        <v>74.08</v>
      </c>
      <c r="O111" s="1" t="n">
        <v>90.34</v>
      </c>
      <c r="P111" s="1" t="n">
        <v>112.6</v>
      </c>
      <c r="Q111" s="1" t="n">
        <v>10</v>
      </c>
      <c r="R111" s="1" t="n">
        <v>88.2</v>
      </c>
      <c r="S111" s="1" t="n">
        <v>24.85</v>
      </c>
      <c r="T111" s="4" t="n">
        <f aca="false">AVERAGE(S111)</f>
        <v>24.85</v>
      </c>
      <c r="U111" s="4" t="n">
        <f aca="false">AVERAGE(B111:P111)</f>
        <v>88.1993333333333</v>
      </c>
      <c r="W111" s="4" t="n">
        <f aca="false">0.2287*U111-1.6676</f>
        <v>18.5035875333333</v>
      </c>
      <c r="X111" s="4" t="n">
        <f aca="false">(W111-T111)^2</f>
        <v>40.2769511970622</v>
      </c>
      <c r="Y111" s="4" t="n">
        <f aca="false">ABS(W111-T111)</f>
        <v>6.34641246666667</v>
      </c>
    </row>
    <row r="112" customFormat="false" ht="15" hidden="false" customHeight="false" outlineLevel="0" collapsed="false">
      <c r="W112" s="3" t="s">
        <v>20</v>
      </c>
      <c r="X112" s="4" t="n">
        <f aca="false">(SQRT(SUM(X15:X111)/10)/(SUM(T15:T111)/10))*100</f>
        <v>13.8561066340668</v>
      </c>
    </row>
    <row r="113" customFormat="false" ht="15" hidden="false" customHeight="false" outlineLevel="0" collapsed="false">
      <c r="X113" s="3" t="s">
        <v>21</v>
      </c>
      <c r="Y113" s="4" t="n">
        <f aca="false">(SUM(Y2:Y111)/SUM(T2:T111))*100</f>
        <v>10.4936724431841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123"/>
  <sheetViews>
    <sheetView showFormulas="false" showGridLines="true" showRowColHeaders="true" showZeros="true" rightToLeft="false" tabSelected="false" showOutlineSymbols="true" defaultGridColor="true" view="normal" topLeftCell="E95" colorId="64" zoomScale="100" zoomScaleNormal="100" zoomScalePageLayoutView="100" workbookViewId="0">
      <selection pane="topLeft" activeCell="V1" activeCellId="0" sqref="V1"/>
    </sheetView>
  </sheetViews>
  <sheetFormatPr defaultColWidth="10.75390625" defaultRowHeight="15" zeroHeight="false" outlineLevelRow="0" outlineLevelCol="0"/>
  <cols>
    <col collapsed="false" customWidth="true" hidden="false" outlineLevel="0" max="17" min="2" style="1" width="11.43"/>
    <col collapsed="false" customWidth="true" hidden="false" outlineLevel="0" max="18" min="18" style="1" width="14"/>
  </cols>
  <sheetData>
    <row r="1" customFormat="false" ht="1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5" t="s">
        <v>22</v>
      </c>
      <c r="T1" s="5" t="s">
        <v>15</v>
      </c>
      <c r="U1" s="5" t="s">
        <v>23</v>
      </c>
      <c r="V1" s="2" t="s">
        <v>17</v>
      </c>
      <c r="W1" s="3" t="s">
        <v>18</v>
      </c>
      <c r="X1" s="2" t="s">
        <v>19</v>
      </c>
    </row>
    <row r="2" customFormat="false" ht="15" hidden="false" customHeight="false" outlineLevel="0" collapsed="false">
      <c r="A2" s="3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P2" s="1" t="n">
        <v>55.58</v>
      </c>
      <c r="Q2" s="1" t="n">
        <v>51.13</v>
      </c>
      <c r="R2" s="1" t="n">
        <v>10.59</v>
      </c>
    </row>
    <row r="3" customFormat="false" ht="15" hidden="false" customHeight="false" outlineLevel="0" collapsed="false">
      <c r="A3" s="3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1" t="n">
        <v>48.67</v>
      </c>
      <c r="R3" s="1" t="n">
        <v>11.1</v>
      </c>
    </row>
    <row r="4" customFormat="false" ht="15" hidden="false" customHeight="false" outlineLevel="0" collapsed="false">
      <c r="A4" s="3" t="n">
        <v>32</v>
      </c>
      <c r="B4" s="1" t="n">
        <v>57.59</v>
      </c>
      <c r="C4" s="1" t="n">
        <v>111.06</v>
      </c>
      <c r="D4" s="1" t="n">
        <v>65.56</v>
      </c>
      <c r="E4" s="1" t="n">
        <v>89.73</v>
      </c>
      <c r="F4" s="1" t="n">
        <v>107.82</v>
      </c>
      <c r="H4" s="1" t="n">
        <v>87.46</v>
      </c>
      <c r="I4" s="1" t="n">
        <v>102.76</v>
      </c>
      <c r="J4" s="1" t="n">
        <v>94.84</v>
      </c>
      <c r="K4" s="1" t="n">
        <v>97.89</v>
      </c>
      <c r="L4" s="1" t="n">
        <v>74.9</v>
      </c>
      <c r="M4" s="1" t="n">
        <v>76.62</v>
      </c>
      <c r="N4" s="1" t="n">
        <v>102.41</v>
      </c>
      <c r="O4" s="1" t="n">
        <v>84.84</v>
      </c>
      <c r="P4" s="1" t="n">
        <v>104</v>
      </c>
      <c r="Q4" s="1" t="n">
        <v>92.66</v>
      </c>
      <c r="R4" s="1" t="n">
        <v>11.14</v>
      </c>
    </row>
    <row r="5" customFormat="false" ht="15" hidden="false" customHeight="false" outlineLevel="0" collapsed="false">
      <c r="A5" s="3" t="n">
        <v>1</v>
      </c>
      <c r="B5" s="1" t="n">
        <v>75.75</v>
      </c>
      <c r="C5" s="1" t="n">
        <v>86.91</v>
      </c>
      <c r="D5" s="1" t="n">
        <v>78.11</v>
      </c>
      <c r="E5" s="1" t="n">
        <v>66.39</v>
      </c>
      <c r="F5" s="1" t="n">
        <v>74.89</v>
      </c>
      <c r="G5" s="1" t="n">
        <v>82.55</v>
      </c>
      <c r="H5" s="1" t="n">
        <v>87.46</v>
      </c>
      <c r="I5" s="1" t="n">
        <v>70.52</v>
      </c>
      <c r="J5" s="1" t="n">
        <v>67.41</v>
      </c>
      <c r="K5" s="1" t="n">
        <v>73.24</v>
      </c>
      <c r="L5" s="1" t="n">
        <v>67.61</v>
      </c>
      <c r="M5" s="1" t="n">
        <v>87.29</v>
      </c>
      <c r="N5" s="1" t="n">
        <v>67.96</v>
      </c>
      <c r="O5" s="1" t="n">
        <v>93.91</v>
      </c>
      <c r="P5" s="1" t="n">
        <v>76.19</v>
      </c>
      <c r="Q5" s="1" t="n">
        <v>77.08</v>
      </c>
      <c r="R5" s="1" t="n">
        <v>11.15</v>
      </c>
    </row>
    <row r="6" customFormat="false" ht="15" hidden="false" customHeight="false" outlineLevel="0" collapsed="false">
      <c r="A6" s="3" t="n">
        <v>21</v>
      </c>
      <c r="B6" s="1" t="n">
        <v>37.72</v>
      </c>
      <c r="C6" s="1" t="n">
        <v>39.1</v>
      </c>
      <c r="D6" s="1" t="n">
        <v>34.47</v>
      </c>
      <c r="E6" s="1" t="n">
        <v>44.26</v>
      </c>
      <c r="F6" s="1" t="n">
        <v>27.78</v>
      </c>
      <c r="G6" s="1" t="n">
        <v>29.65</v>
      </c>
      <c r="H6" s="1" t="n">
        <v>56.74</v>
      </c>
      <c r="I6" s="1" t="n">
        <v>34.19</v>
      </c>
      <c r="J6" s="1" t="n">
        <v>50.77</v>
      </c>
      <c r="K6" s="1" t="n">
        <v>56.07</v>
      </c>
      <c r="L6" s="1" t="n">
        <v>44.96</v>
      </c>
      <c r="M6" s="1" t="n">
        <v>57.68</v>
      </c>
      <c r="N6" s="1" t="n">
        <v>47.12</v>
      </c>
      <c r="O6" s="1" t="n">
        <v>54.02</v>
      </c>
      <c r="P6" s="1" t="n">
        <v>49.44</v>
      </c>
      <c r="Q6" s="1" t="n">
        <v>44.26</v>
      </c>
      <c r="R6" s="1" t="n">
        <v>11.58</v>
      </c>
    </row>
    <row r="7" customFormat="false" ht="15" hidden="false" customHeight="false" outlineLevel="0" collapsed="false">
      <c r="A7" s="3" t="n">
        <v>35</v>
      </c>
      <c r="B7" s="1" t="n">
        <v>53.58</v>
      </c>
      <c r="C7" s="1" t="n">
        <v>101.2</v>
      </c>
      <c r="D7" s="1" t="n">
        <v>71.68</v>
      </c>
      <c r="E7" s="1" t="n">
        <v>111.91</v>
      </c>
      <c r="F7" s="1" t="n">
        <v>70.5</v>
      </c>
      <c r="G7" s="1" t="n">
        <v>60.61</v>
      </c>
      <c r="H7" s="1" t="n">
        <v>74.71</v>
      </c>
      <c r="I7" s="1" t="n">
        <v>88.13</v>
      </c>
      <c r="J7" s="1" t="n">
        <v>136.68</v>
      </c>
      <c r="K7" s="1" t="n">
        <v>125.57</v>
      </c>
      <c r="L7" s="1" t="n">
        <v>110.56</v>
      </c>
      <c r="M7" s="1" t="n">
        <v>119.82</v>
      </c>
      <c r="N7" s="1" t="n">
        <v>70.91</v>
      </c>
      <c r="P7" s="1" t="n">
        <v>108.14</v>
      </c>
      <c r="Q7" s="1" t="n">
        <v>99.27</v>
      </c>
      <c r="R7" s="1" t="n">
        <v>11.64</v>
      </c>
    </row>
    <row r="8" customFormat="false" ht="15" hidden="false" customHeight="false" outlineLevel="0" collapsed="false">
      <c r="A8" s="3" t="n">
        <v>33</v>
      </c>
      <c r="B8" s="1" t="n">
        <v>65.24</v>
      </c>
      <c r="C8" s="1" t="n">
        <v>70.9</v>
      </c>
      <c r="D8" s="1" t="n">
        <v>104.21</v>
      </c>
      <c r="E8" s="1" t="n">
        <v>81.24</v>
      </c>
      <c r="F8" s="1" t="n">
        <v>87.49</v>
      </c>
      <c r="G8" s="1" t="n">
        <v>77.96</v>
      </c>
      <c r="H8" s="1" t="n">
        <v>105.22</v>
      </c>
      <c r="I8" s="1" t="n">
        <v>113.67</v>
      </c>
      <c r="J8" s="1" t="n">
        <v>85.82</v>
      </c>
      <c r="K8" s="1" t="n">
        <v>102.32</v>
      </c>
      <c r="M8" s="1" t="n">
        <v>96.86</v>
      </c>
      <c r="N8" s="1" t="n">
        <v>117.53</v>
      </c>
      <c r="O8" s="1" t="n">
        <v>79.8</v>
      </c>
      <c r="P8" s="1" t="n">
        <v>109.87</v>
      </c>
      <c r="Q8" s="1" t="n">
        <v>95.77</v>
      </c>
      <c r="R8" s="1" t="n">
        <v>11.65</v>
      </c>
    </row>
    <row r="9" customFormat="false" ht="15" hidden="false" customHeight="false" outlineLevel="0" collapsed="false">
      <c r="A9" s="3" t="n">
        <v>13</v>
      </c>
      <c r="B9" s="1" t="n">
        <v>44.03</v>
      </c>
      <c r="C9" s="1" t="n">
        <v>38.92</v>
      </c>
      <c r="D9" s="1" t="n">
        <v>43.08</v>
      </c>
      <c r="E9" s="1" t="n">
        <v>35.37</v>
      </c>
      <c r="F9" s="1" t="n">
        <v>46.58</v>
      </c>
      <c r="G9" s="1" t="n">
        <v>46.67</v>
      </c>
      <c r="H9" s="1" t="n">
        <v>56.53</v>
      </c>
      <c r="J9" s="1" t="n">
        <v>40.76</v>
      </c>
      <c r="K9" s="1" t="n">
        <v>35.12</v>
      </c>
      <c r="L9" s="1" t="n">
        <v>55.22</v>
      </c>
      <c r="M9" s="1" t="n">
        <v>39.8</v>
      </c>
      <c r="N9" s="1" t="n">
        <v>49.64</v>
      </c>
      <c r="O9" s="1" t="n">
        <v>54.32</v>
      </c>
      <c r="P9" s="1" t="n">
        <v>50.78</v>
      </c>
      <c r="Q9" s="1" t="n">
        <v>46.92</v>
      </c>
      <c r="R9" s="1" t="n">
        <v>11.72</v>
      </c>
    </row>
    <row r="10" customFormat="false" ht="15" hidden="false" customHeight="false" outlineLevel="0" collapsed="false">
      <c r="A10" s="3" t="n">
        <v>29</v>
      </c>
      <c r="B10" s="1" t="n">
        <v>28.04</v>
      </c>
      <c r="C10" s="1" t="n">
        <v>34.58</v>
      </c>
      <c r="D10" s="1" t="n">
        <v>73.26</v>
      </c>
      <c r="F10" s="1" t="n">
        <v>67.96</v>
      </c>
      <c r="G10" s="1" t="n">
        <v>35.78</v>
      </c>
      <c r="H10" s="1" t="n">
        <v>31.9</v>
      </c>
      <c r="I10" s="1" t="n">
        <v>46.66</v>
      </c>
      <c r="J10" s="1" t="n">
        <v>49.31</v>
      </c>
      <c r="K10" s="1" t="n">
        <v>32.78</v>
      </c>
      <c r="L10" s="1" t="n">
        <v>46.48</v>
      </c>
      <c r="M10" s="1" t="n">
        <v>47.23</v>
      </c>
      <c r="N10" s="1" t="n">
        <v>63.29</v>
      </c>
      <c r="O10" s="1" t="n">
        <v>58.47</v>
      </c>
      <c r="P10" s="1" t="n">
        <v>51.32</v>
      </c>
      <c r="Q10" s="1" t="n">
        <v>50.67</v>
      </c>
      <c r="R10" s="1" t="n">
        <v>11.78</v>
      </c>
    </row>
    <row r="11" customFormat="false" ht="15" hidden="false" customHeight="false" outlineLevel="0" collapsed="false">
      <c r="A11" s="3" t="n">
        <v>31</v>
      </c>
      <c r="C11" s="1" t="n">
        <v>55.74</v>
      </c>
      <c r="D11" s="1" t="n">
        <v>77.88</v>
      </c>
      <c r="E11" s="1" t="n">
        <v>92.55</v>
      </c>
      <c r="F11" s="1" t="n">
        <v>98.87</v>
      </c>
      <c r="G11" s="1" t="n">
        <v>74.91</v>
      </c>
      <c r="H11" s="1" t="n">
        <v>127.87</v>
      </c>
      <c r="I11" s="1" t="n">
        <v>91.18</v>
      </c>
      <c r="J11" s="1" t="n">
        <v>109.33</v>
      </c>
      <c r="K11" s="1" t="n">
        <v>73.26</v>
      </c>
      <c r="L11" s="1" t="n">
        <v>62.7</v>
      </c>
      <c r="M11" s="1" t="n">
        <v>55.51</v>
      </c>
      <c r="N11" s="1" t="n">
        <v>96.09</v>
      </c>
      <c r="O11" s="1" t="n">
        <v>82.21</v>
      </c>
      <c r="P11" s="1" t="n">
        <v>91.46</v>
      </c>
      <c r="Q11" s="1" t="n">
        <v>81.4</v>
      </c>
      <c r="R11" s="1" t="n">
        <v>11.86</v>
      </c>
      <c r="S11" s="4" t="n">
        <f aca="false">AVERAGE(R2:R11)</f>
        <v>11.421</v>
      </c>
      <c r="T11" s="4" t="n">
        <f aca="false">AVERAGE(B2:P11)</f>
        <v>67.0682517482517</v>
      </c>
      <c r="U11" s="4" t="n">
        <f aca="false">_xlfn.STDEV.S(B2:P11)</f>
        <v>25.2519006763286</v>
      </c>
      <c r="V11" s="4" t="n">
        <f aca="false">4.1745*T11+14.561</f>
        <v>294.537416923077</v>
      </c>
      <c r="W11" s="4" t="n">
        <f aca="false">(V11-R12)^2</f>
        <v>86752.2899677184</v>
      </c>
      <c r="X11" s="4" t="n">
        <f aca="false">ABS(V11-R12)</f>
        <v>294.537416923077</v>
      </c>
    </row>
    <row r="12" customFormat="false" ht="15" hidden="false" customHeight="false" outlineLevel="0" collapsed="false">
      <c r="A12" s="3"/>
    </row>
    <row r="13" customFormat="false" ht="15" hidden="false" customHeight="false" outlineLevel="0" collapsed="false">
      <c r="A13" s="3" t="n">
        <v>17</v>
      </c>
      <c r="B13" s="1" t="n">
        <v>35.78</v>
      </c>
      <c r="C13" s="1" t="n">
        <v>35.05</v>
      </c>
      <c r="D13" s="1" t="n">
        <v>61.18</v>
      </c>
      <c r="E13" s="1" t="n">
        <v>54.04</v>
      </c>
      <c r="F13" s="1" t="n">
        <v>47.19</v>
      </c>
      <c r="G13" s="1" t="n">
        <v>37.1</v>
      </c>
      <c r="H13" s="1" t="n">
        <v>38.82</v>
      </c>
      <c r="I13" s="1" t="n">
        <v>56.2</v>
      </c>
      <c r="J13" s="1" t="n">
        <v>47.69</v>
      </c>
      <c r="K13" s="1" t="n">
        <v>44.47</v>
      </c>
      <c r="L13" s="1" t="n">
        <v>40.29</v>
      </c>
      <c r="M13" s="1" t="n">
        <v>62.26</v>
      </c>
      <c r="N13" s="1" t="n">
        <v>33.94</v>
      </c>
      <c r="O13" s="1" t="n">
        <v>46.72</v>
      </c>
      <c r="P13" s="1" t="n">
        <v>44.01</v>
      </c>
      <c r="Q13" s="1" t="n">
        <v>45.65</v>
      </c>
      <c r="R13" s="1" t="n">
        <v>11.88</v>
      </c>
    </row>
    <row r="14" customFormat="false" ht="15" hidden="false" customHeight="false" outlineLevel="0" collapsed="false">
      <c r="A14" s="3" t="n">
        <v>28</v>
      </c>
      <c r="B14" s="1" t="n">
        <v>35.05</v>
      </c>
      <c r="C14" s="1" t="n">
        <v>27.2</v>
      </c>
      <c r="D14" s="1" t="n">
        <v>62.33</v>
      </c>
      <c r="E14" s="1" t="n">
        <v>64.6</v>
      </c>
      <c r="F14" s="1" t="n">
        <v>59.87</v>
      </c>
      <c r="H14" s="1" t="n">
        <v>76.93</v>
      </c>
      <c r="I14" s="1" t="n">
        <v>40.46</v>
      </c>
      <c r="J14" s="1" t="n">
        <v>42.08</v>
      </c>
      <c r="K14" s="1" t="n">
        <v>55.19</v>
      </c>
      <c r="L14" s="1" t="n">
        <v>84.88</v>
      </c>
      <c r="M14" s="1" t="n">
        <v>67.34</v>
      </c>
      <c r="N14" s="1" t="n">
        <v>53.82</v>
      </c>
      <c r="O14" s="1" t="n">
        <v>52.27</v>
      </c>
      <c r="P14" s="1" t="n">
        <v>78.43</v>
      </c>
      <c r="Q14" s="1" t="n">
        <v>60.09</v>
      </c>
      <c r="R14" s="1" t="n">
        <v>11.88</v>
      </c>
    </row>
    <row r="15" customFormat="false" ht="15" hidden="false" customHeight="false" outlineLevel="0" collapsed="false">
      <c r="A15" s="3" t="n">
        <v>70</v>
      </c>
      <c r="C15" s="1" t="n">
        <v>101.38</v>
      </c>
      <c r="D15" s="1" t="n">
        <v>113.88</v>
      </c>
      <c r="E15" s="1" t="n">
        <v>124.45</v>
      </c>
      <c r="F15" s="1" t="n">
        <v>104.47</v>
      </c>
      <c r="G15" s="1" t="n">
        <v>94.27</v>
      </c>
      <c r="H15" s="1" t="n">
        <v>81.24</v>
      </c>
      <c r="J15" s="1" t="n">
        <v>105.23</v>
      </c>
      <c r="K15" s="1" t="n">
        <v>89.39</v>
      </c>
      <c r="L15" s="1" t="n">
        <v>131.06</v>
      </c>
      <c r="M15" s="1" t="n">
        <v>120.54</v>
      </c>
      <c r="N15" s="1" t="n">
        <v>97.25</v>
      </c>
      <c r="O15" s="1" t="n">
        <v>118.35</v>
      </c>
      <c r="P15" s="1" t="n">
        <v>103.84</v>
      </c>
      <c r="Q15" s="1" t="n">
        <v>107.65</v>
      </c>
      <c r="R15" s="1" t="n">
        <v>11.88</v>
      </c>
    </row>
    <row r="16" customFormat="false" ht="15" hidden="false" customHeight="false" outlineLevel="0" collapsed="false">
      <c r="A16" s="3" t="n">
        <v>38</v>
      </c>
      <c r="B16" s="1" t="n">
        <v>94.62</v>
      </c>
      <c r="C16" s="1" t="n">
        <v>88.43</v>
      </c>
      <c r="D16" s="1" t="n">
        <v>85.1</v>
      </c>
      <c r="E16" s="1" t="n">
        <v>103.77</v>
      </c>
      <c r="F16" s="1" t="n">
        <v>72.86</v>
      </c>
      <c r="G16" s="1" t="n">
        <v>84.68</v>
      </c>
      <c r="H16" s="1" t="n">
        <v>117.49</v>
      </c>
      <c r="I16" s="1" t="n">
        <v>118.14</v>
      </c>
      <c r="J16" s="1" t="n">
        <v>118.94</v>
      </c>
      <c r="K16" s="1" t="n">
        <v>123.83</v>
      </c>
      <c r="L16" s="1" t="n">
        <v>69.41</v>
      </c>
      <c r="M16" s="1" t="n">
        <v>115.48</v>
      </c>
      <c r="N16" s="1" t="n">
        <v>116.73</v>
      </c>
      <c r="O16" s="1" t="n">
        <v>87.26</v>
      </c>
      <c r="P16" s="1" t="n">
        <v>95.12</v>
      </c>
      <c r="Q16" s="1" t="n">
        <v>99.46</v>
      </c>
      <c r="R16" s="1" t="n">
        <v>11.93</v>
      </c>
    </row>
    <row r="17" customFormat="false" ht="15" hidden="false" customHeight="false" outlineLevel="0" collapsed="false">
      <c r="A17" s="3" t="n">
        <v>41</v>
      </c>
      <c r="B17" s="1" t="n">
        <v>80.75</v>
      </c>
      <c r="C17" s="1" t="n">
        <v>43.83</v>
      </c>
      <c r="D17" s="1" t="n">
        <v>61.37</v>
      </c>
      <c r="E17" s="1" t="n">
        <v>89.79</v>
      </c>
      <c r="F17" s="1" t="n">
        <v>62.36</v>
      </c>
      <c r="G17" s="1" t="n">
        <v>59.23</v>
      </c>
      <c r="H17" s="1" t="n">
        <v>56.88</v>
      </c>
      <c r="I17" s="1" t="n">
        <v>64.9</v>
      </c>
      <c r="J17" s="1" t="n">
        <v>67.64</v>
      </c>
      <c r="K17" s="1" t="n">
        <v>77.02</v>
      </c>
      <c r="L17" s="1" t="n">
        <v>62.9</v>
      </c>
      <c r="M17" s="1" t="n">
        <v>78.12</v>
      </c>
      <c r="N17" s="1" t="n">
        <v>66.4</v>
      </c>
      <c r="O17" s="1" t="n">
        <v>77.4</v>
      </c>
      <c r="P17" s="1" t="n">
        <v>56.23</v>
      </c>
      <c r="Q17" s="1" t="n">
        <v>66.99</v>
      </c>
      <c r="R17" s="1" t="n">
        <v>12.04</v>
      </c>
    </row>
    <row r="18" customFormat="false" ht="15" hidden="false" customHeight="false" outlineLevel="0" collapsed="false">
      <c r="A18" s="3" t="n">
        <v>50</v>
      </c>
      <c r="B18" s="1" t="n">
        <v>37.58</v>
      </c>
      <c r="C18" s="1" t="n">
        <v>49.27</v>
      </c>
      <c r="D18" s="1" t="n">
        <v>62.7</v>
      </c>
      <c r="E18" s="1" t="n">
        <v>55.91</v>
      </c>
      <c r="F18" s="1" t="n">
        <v>57.31</v>
      </c>
      <c r="G18" s="1" t="n">
        <v>82.33</v>
      </c>
      <c r="H18" s="1" t="n">
        <v>75.46</v>
      </c>
      <c r="I18" s="1" t="n">
        <v>78.75</v>
      </c>
      <c r="J18" s="1" t="n">
        <v>56.92</v>
      </c>
      <c r="K18" s="1" t="n">
        <v>71.74</v>
      </c>
      <c r="L18" s="1" t="n">
        <v>53.9</v>
      </c>
      <c r="M18" s="1" t="n">
        <v>93.23</v>
      </c>
      <c r="N18" s="1" t="n">
        <v>81.5</v>
      </c>
      <c r="P18" s="1" t="n">
        <v>66.88</v>
      </c>
      <c r="Q18" s="1" t="n">
        <v>69.59</v>
      </c>
      <c r="R18" s="1" t="n">
        <v>12.1</v>
      </c>
    </row>
    <row r="19" customFormat="false" ht="15" hidden="false" customHeight="false" outlineLevel="0" collapsed="false">
      <c r="A19" s="3" t="n">
        <v>18</v>
      </c>
      <c r="B19" s="1" t="n">
        <v>38.81</v>
      </c>
      <c r="C19" s="1" t="n">
        <v>39.83</v>
      </c>
      <c r="D19" s="1" t="n">
        <v>45.53</v>
      </c>
      <c r="E19" s="1" t="n">
        <v>47.33</v>
      </c>
      <c r="F19" s="1" t="n">
        <v>38.85</v>
      </c>
      <c r="G19" s="1" t="n">
        <v>34.51</v>
      </c>
      <c r="H19" s="1" t="n">
        <v>36.09</v>
      </c>
      <c r="I19" s="1" t="n">
        <v>28.32</v>
      </c>
      <c r="J19" s="1" t="n">
        <v>24.86</v>
      </c>
      <c r="K19" s="1" t="n">
        <v>37.77</v>
      </c>
      <c r="L19" s="1" t="n">
        <v>45.85</v>
      </c>
      <c r="M19" s="1" t="n">
        <v>42.82</v>
      </c>
      <c r="N19" s="1" t="n">
        <v>38.29</v>
      </c>
      <c r="O19" s="1" t="n">
        <v>53.09</v>
      </c>
      <c r="P19" s="1" t="n">
        <v>32.57</v>
      </c>
      <c r="Q19" s="1" t="n">
        <v>38.97</v>
      </c>
      <c r="R19" s="1" t="n">
        <v>12.2</v>
      </c>
    </row>
    <row r="20" customFormat="false" ht="15" hidden="false" customHeight="false" outlineLevel="0" collapsed="false">
      <c r="A20" s="3" t="n">
        <v>52</v>
      </c>
      <c r="B20" s="1" t="n">
        <v>31.78</v>
      </c>
      <c r="C20" s="1" t="n">
        <v>50.78</v>
      </c>
      <c r="D20" s="1" t="n">
        <v>55.17</v>
      </c>
      <c r="E20" s="1" t="n">
        <v>63.24</v>
      </c>
      <c r="F20" s="1" t="n">
        <v>63.24</v>
      </c>
      <c r="G20" s="1" t="n">
        <v>43.88</v>
      </c>
      <c r="H20" s="1" t="n">
        <v>90.32</v>
      </c>
      <c r="I20" s="1" t="n">
        <v>70.34</v>
      </c>
      <c r="J20" s="1" t="n">
        <v>69.07</v>
      </c>
      <c r="K20" s="1" t="n">
        <v>62.09</v>
      </c>
      <c r="L20" s="1" t="n">
        <v>58.1</v>
      </c>
      <c r="M20" s="1" t="n">
        <v>66.79</v>
      </c>
      <c r="N20" s="1" t="n">
        <v>59.2</v>
      </c>
      <c r="P20" s="1" t="n">
        <v>97.5</v>
      </c>
      <c r="Q20" s="1" t="n">
        <v>66.22</v>
      </c>
      <c r="R20" s="1" t="n">
        <v>12.21</v>
      </c>
    </row>
    <row r="21" customFormat="false" ht="15" hidden="false" customHeight="false" outlineLevel="0" collapsed="false">
      <c r="A21" s="3" t="n">
        <v>30</v>
      </c>
      <c r="B21" s="1" t="n">
        <v>43.85</v>
      </c>
      <c r="C21" s="1" t="n">
        <v>35.59</v>
      </c>
      <c r="E21" s="1" t="n">
        <v>43.83</v>
      </c>
      <c r="F21" s="1" t="n">
        <v>42.65</v>
      </c>
      <c r="G21" s="1" t="n">
        <v>54.26</v>
      </c>
      <c r="H21" s="1" t="n">
        <v>75.15</v>
      </c>
      <c r="I21" s="1" t="n">
        <v>91.07</v>
      </c>
      <c r="J21" s="1" t="n">
        <v>75.2</v>
      </c>
      <c r="K21" s="1" t="n">
        <v>118.06</v>
      </c>
      <c r="L21" s="1" t="n">
        <v>113.76</v>
      </c>
      <c r="M21" s="1" t="n">
        <v>101.71</v>
      </c>
      <c r="N21" s="1" t="n">
        <v>117.88</v>
      </c>
      <c r="O21" s="1" t="n">
        <v>118.77</v>
      </c>
      <c r="P21" s="1" t="n">
        <v>56.02</v>
      </c>
      <c r="Q21" s="1" t="n">
        <v>72.52</v>
      </c>
      <c r="R21" s="1" t="n">
        <v>12.34</v>
      </c>
    </row>
    <row r="22" customFormat="false" ht="15" hidden="false" customHeight="false" outlineLevel="0" collapsed="false">
      <c r="A22" s="3" t="n">
        <v>34</v>
      </c>
      <c r="B22" s="1" t="n">
        <v>75.32</v>
      </c>
      <c r="C22" s="1" t="n">
        <v>84.56</v>
      </c>
      <c r="D22" s="1" t="n">
        <v>59.75</v>
      </c>
      <c r="E22" s="1" t="n">
        <v>83.88</v>
      </c>
      <c r="F22" s="1" t="n">
        <v>102.76</v>
      </c>
      <c r="G22" s="1" t="n">
        <v>78.13</v>
      </c>
      <c r="H22" s="1" t="n">
        <v>69.04</v>
      </c>
      <c r="I22" s="1" t="n">
        <v>67.26</v>
      </c>
      <c r="J22" s="1" t="n">
        <v>64.37</v>
      </c>
      <c r="K22" s="1" t="n">
        <v>73.56</v>
      </c>
      <c r="L22" s="1" t="n">
        <v>86.91</v>
      </c>
      <c r="M22" s="1" t="n">
        <v>118.7</v>
      </c>
      <c r="N22" s="1" t="n">
        <v>73.66</v>
      </c>
      <c r="P22" s="1" t="n">
        <v>85.35</v>
      </c>
      <c r="Q22" s="1" t="n">
        <v>82.93</v>
      </c>
      <c r="R22" s="1" t="n">
        <v>12.35</v>
      </c>
      <c r="S22" s="4" t="n">
        <f aca="false">AVERAGE(R13:R22)</f>
        <v>12.081</v>
      </c>
      <c r="T22" s="4" t="n">
        <f aca="false">AVERAGE(B13:P22)</f>
        <v>69.7046853146853</v>
      </c>
      <c r="U22" s="4" t="n">
        <f aca="false">_xlfn.STDEV.S(B13:P22)</f>
        <v>26.1709015329654</v>
      </c>
      <c r="V22" s="4" t="n">
        <f aca="false">0.1762*S18+1.6013</f>
        <v>1.6013</v>
      </c>
      <c r="W22" s="4" t="n">
        <f aca="false">(V22-R18)^2</f>
        <v>110.22270169</v>
      </c>
      <c r="X22" s="4" t="n">
        <f aca="false">ABS(V22-R18)</f>
        <v>10.4987</v>
      </c>
    </row>
    <row r="23" customFormat="false" ht="15" hidden="false" customHeight="false" outlineLevel="0" collapsed="false">
      <c r="A23" s="3"/>
    </row>
    <row r="24" customFormat="false" ht="15" hidden="false" customHeight="false" outlineLevel="0" collapsed="false">
      <c r="A24" s="3" t="n">
        <v>15</v>
      </c>
      <c r="B24" s="1" t="n">
        <v>45.1</v>
      </c>
      <c r="C24" s="1" t="n">
        <v>33.41</v>
      </c>
      <c r="D24" s="1" t="n">
        <v>29.6</v>
      </c>
      <c r="E24" s="1" t="n">
        <v>39.1</v>
      </c>
      <c r="F24" s="1" t="n">
        <v>44.25</v>
      </c>
      <c r="G24" s="1" t="n">
        <v>36.75</v>
      </c>
      <c r="H24" s="1" t="n">
        <v>37.32</v>
      </c>
      <c r="I24" s="1" t="n">
        <v>43.8</v>
      </c>
      <c r="J24" s="1" t="n">
        <v>46.64</v>
      </c>
      <c r="K24" s="1" t="n">
        <v>45.81</v>
      </c>
      <c r="L24" s="1" t="n">
        <v>32.12</v>
      </c>
      <c r="M24" s="1" t="n">
        <v>40.73</v>
      </c>
      <c r="N24" s="1" t="n">
        <v>37.78</v>
      </c>
      <c r="O24" s="1" t="n">
        <v>40.35</v>
      </c>
      <c r="P24" s="1" t="n">
        <v>34.15</v>
      </c>
      <c r="Q24" s="1" t="n">
        <v>39.13</v>
      </c>
      <c r="R24" s="1" t="n">
        <v>12.38</v>
      </c>
    </row>
    <row r="25" customFormat="false" ht="15" hidden="false" customHeight="false" outlineLevel="0" collapsed="false">
      <c r="A25" s="3" t="n">
        <v>22</v>
      </c>
      <c r="B25" s="1" t="n">
        <v>39.53</v>
      </c>
      <c r="C25" s="1" t="n">
        <v>57.68</v>
      </c>
      <c r="D25" s="1" t="n">
        <v>46.22</v>
      </c>
      <c r="E25" s="1" t="n">
        <v>35.88</v>
      </c>
      <c r="F25" s="1" t="n">
        <v>49.98</v>
      </c>
      <c r="G25" s="1" t="n">
        <v>46.38</v>
      </c>
      <c r="H25" s="1" t="n">
        <v>43</v>
      </c>
      <c r="I25" s="1" t="n">
        <v>43.62</v>
      </c>
      <c r="J25" s="1" t="n">
        <v>39.49</v>
      </c>
      <c r="K25" s="1" t="n">
        <v>56.12</v>
      </c>
      <c r="L25" s="1" t="n">
        <v>56.88</v>
      </c>
      <c r="M25" s="1" t="n">
        <v>48.89</v>
      </c>
      <c r="O25" s="1" t="n">
        <v>65.56</v>
      </c>
      <c r="P25" s="1" t="n">
        <v>52.04</v>
      </c>
      <c r="Q25" s="1" t="n">
        <v>50.44</v>
      </c>
      <c r="R25" s="1" t="n">
        <v>12.38</v>
      </c>
    </row>
    <row r="26" customFormat="false" ht="15" hidden="false" customHeight="false" outlineLevel="0" collapsed="false">
      <c r="A26" s="3" t="n">
        <v>27</v>
      </c>
      <c r="B26" s="1" t="n">
        <v>54.55</v>
      </c>
      <c r="C26" s="1" t="n">
        <v>70.73</v>
      </c>
      <c r="D26" s="1" t="n">
        <v>62.29</v>
      </c>
      <c r="E26" s="1" t="n">
        <v>72.45</v>
      </c>
      <c r="F26" s="1" t="n">
        <v>64.26</v>
      </c>
      <c r="G26" s="1" t="n">
        <v>91.11</v>
      </c>
      <c r="H26" s="1" t="n">
        <v>42.85</v>
      </c>
      <c r="I26" s="1" t="n">
        <v>98.87</v>
      </c>
      <c r="J26" s="1" t="n">
        <v>95.42</v>
      </c>
      <c r="K26" s="1" t="n">
        <v>77.32</v>
      </c>
      <c r="L26" s="1" t="n">
        <v>91.08</v>
      </c>
      <c r="M26" s="1" t="n">
        <v>88.34</v>
      </c>
      <c r="N26" s="1" t="n">
        <v>79.35</v>
      </c>
      <c r="O26" s="1" t="n">
        <v>59.2</v>
      </c>
      <c r="P26" s="1" t="n">
        <v>69.04</v>
      </c>
      <c r="Q26" s="1" t="n">
        <v>74.46</v>
      </c>
      <c r="R26" s="1" t="n">
        <v>12.42</v>
      </c>
    </row>
    <row r="27" customFormat="false" ht="15" hidden="false" customHeight="false" outlineLevel="0" collapsed="false">
      <c r="A27" s="3" t="n">
        <v>10</v>
      </c>
      <c r="B27" s="1" t="n">
        <v>47.18</v>
      </c>
      <c r="C27" s="1" t="n">
        <v>63.07</v>
      </c>
      <c r="D27" s="1" t="n">
        <v>54.74</v>
      </c>
      <c r="E27" s="1" t="n">
        <v>65.54</v>
      </c>
      <c r="F27" s="1" t="n">
        <v>43.65</v>
      </c>
      <c r="G27" s="1" t="n">
        <v>47.12</v>
      </c>
      <c r="H27" s="1" t="n">
        <v>45.64</v>
      </c>
      <c r="I27" s="1" t="n">
        <v>48.53</v>
      </c>
      <c r="J27" s="1" t="n">
        <v>52.71</v>
      </c>
      <c r="K27" s="1" t="n">
        <v>67.16</v>
      </c>
      <c r="L27" s="1" t="n">
        <v>60.21</v>
      </c>
      <c r="M27" s="1" t="n">
        <v>67.77</v>
      </c>
      <c r="N27" s="1" t="n">
        <v>56.36</v>
      </c>
      <c r="O27" s="1" t="n">
        <v>52.49</v>
      </c>
      <c r="P27" s="1" t="n">
        <v>57</v>
      </c>
      <c r="Q27" s="1" t="n">
        <v>55.28</v>
      </c>
      <c r="R27" s="1" t="n">
        <v>12.45</v>
      </c>
    </row>
    <row r="28" customFormat="false" ht="15" hidden="false" customHeight="false" outlineLevel="0" collapsed="false">
      <c r="A28" s="3" t="n">
        <v>44</v>
      </c>
      <c r="B28" s="1" t="n">
        <v>34.94</v>
      </c>
      <c r="C28" s="1" t="n">
        <v>53.82</v>
      </c>
      <c r="D28" s="1" t="n">
        <v>66.76</v>
      </c>
      <c r="E28" s="1" t="n">
        <v>40.2</v>
      </c>
      <c r="F28" s="1" t="n">
        <v>90.2</v>
      </c>
      <c r="G28" s="1" t="n">
        <v>45.62</v>
      </c>
      <c r="H28" s="1" t="n">
        <v>50.47</v>
      </c>
      <c r="I28" s="1" t="n">
        <v>72.48</v>
      </c>
      <c r="J28" s="1" t="n">
        <v>64.42</v>
      </c>
      <c r="K28" s="1" t="n">
        <v>77.93</v>
      </c>
      <c r="L28" s="1" t="n">
        <v>50.46</v>
      </c>
      <c r="M28" s="1" t="n">
        <v>87.15</v>
      </c>
      <c r="N28" s="1" t="n">
        <v>49.83</v>
      </c>
      <c r="O28" s="1" t="n">
        <v>62.25</v>
      </c>
      <c r="P28" s="1" t="n">
        <v>78.21</v>
      </c>
      <c r="Q28" s="1" t="n">
        <v>61.65</v>
      </c>
      <c r="R28" s="1" t="n">
        <v>12.76</v>
      </c>
    </row>
    <row r="29" customFormat="false" ht="15" hidden="false" customHeight="false" outlineLevel="0" collapsed="false">
      <c r="A29" s="3" t="n">
        <v>49</v>
      </c>
      <c r="B29" s="1" t="n">
        <v>81.08</v>
      </c>
      <c r="C29" s="1" t="n">
        <v>79.25</v>
      </c>
      <c r="D29" s="1" t="n">
        <v>51.45</v>
      </c>
      <c r="E29" s="1" t="n">
        <v>58.64</v>
      </c>
      <c r="F29" s="1" t="n">
        <v>72.78</v>
      </c>
      <c r="G29" s="1" t="n">
        <v>54.89</v>
      </c>
      <c r="H29" s="1" t="n">
        <v>54.22</v>
      </c>
      <c r="I29" s="1" t="n">
        <v>63.31</v>
      </c>
      <c r="J29" s="1" t="n">
        <v>69.31</v>
      </c>
      <c r="K29" s="1" t="n">
        <v>70.43</v>
      </c>
      <c r="L29" s="1" t="n">
        <v>59.38</v>
      </c>
      <c r="M29" s="1" t="n">
        <v>68.8</v>
      </c>
      <c r="N29" s="1" t="n">
        <v>69.04</v>
      </c>
      <c r="O29" s="1" t="n">
        <v>80.06</v>
      </c>
      <c r="P29" s="1" t="n">
        <v>70.84</v>
      </c>
      <c r="Q29" s="1" t="n">
        <v>66.9</v>
      </c>
      <c r="R29" s="1" t="n">
        <v>12.79</v>
      </c>
    </row>
    <row r="30" customFormat="false" ht="15" hidden="false" customHeight="false" outlineLevel="0" collapsed="false">
      <c r="A30" s="3" t="n">
        <v>23</v>
      </c>
      <c r="B30" s="1" t="n">
        <v>40.33</v>
      </c>
      <c r="C30" s="1" t="n">
        <v>38.39</v>
      </c>
      <c r="D30" s="1" t="n">
        <v>34.16</v>
      </c>
      <c r="E30" s="1" t="n">
        <v>33.48</v>
      </c>
      <c r="G30" s="1" t="n">
        <v>48.85</v>
      </c>
      <c r="H30" s="1" t="n">
        <v>45.32</v>
      </c>
      <c r="I30" s="1" t="n">
        <v>55.91</v>
      </c>
      <c r="J30" s="1" t="n">
        <v>38.47</v>
      </c>
      <c r="K30" s="1" t="n">
        <v>42.91</v>
      </c>
      <c r="L30" s="1" t="n">
        <v>38.95</v>
      </c>
      <c r="M30" s="1" t="n">
        <v>47.43</v>
      </c>
      <c r="N30" s="1" t="n">
        <v>39.74</v>
      </c>
      <c r="O30" s="1" t="n">
        <v>35.13</v>
      </c>
      <c r="P30" s="1" t="n">
        <v>41.34</v>
      </c>
      <c r="Q30" s="1" t="n">
        <v>42.54</v>
      </c>
      <c r="R30" s="1" t="n">
        <v>12.85</v>
      </c>
    </row>
    <row r="31" customFormat="false" ht="15" hidden="false" customHeight="false" outlineLevel="0" collapsed="false">
      <c r="A31" s="3" t="n">
        <v>8</v>
      </c>
      <c r="B31" s="1" t="n">
        <v>57.89</v>
      </c>
      <c r="C31" s="1" t="n">
        <v>55.66</v>
      </c>
      <c r="D31" s="1" t="n">
        <v>65.95</v>
      </c>
      <c r="E31" s="1" t="n">
        <v>60.91</v>
      </c>
      <c r="F31" s="1" t="n">
        <v>49.52</v>
      </c>
      <c r="G31" s="1" t="n">
        <v>48.79</v>
      </c>
      <c r="H31" s="1" t="n">
        <v>45.17</v>
      </c>
      <c r="I31" s="1" t="n">
        <v>57.28</v>
      </c>
      <c r="J31" s="1" t="n">
        <v>63.43</v>
      </c>
      <c r="K31" s="1" t="n">
        <v>54.14</v>
      </c>
      <c r="L31" s="1" t="n">
        <v>66.5</v>
      </c>
      <c r="M31" s="1" t="n">
        <v>44.11</v>
      </c>
      <c r="N31" s="1" t="n">
        <v>55.72</v>
      </c>
      <c r="O31" s="1" t="n">
        <v>66.47</v>
      </c>
      <c r="P31" s="1" t="n">
        <v>59.71</v>
      </c>
      <c r="Q31" s="1" t="n">
        <v>56.75</v>
      </c>
      <c r="R31" s="1" t="n">
        <v>12.95</v>
      </c>
    </row>
    <row r="32" customFormat="false" ht="15" hidden="false" customHeight="false" outlineLevel="0" collapsed="false">
      <c r="A32" s="3" t="n">
        <v>42</v>
      </c>
      <c r="B32" s="1" t="n">
        <v>29.78</v>
      </c>
      <c r="C32" s="1" t="n">
        <v>38.32</v>
      </c>
      <c r="D32" s="1" t="n">
        <v>37.93</v>
      </c>
      <c r="E32" s="1" t="n">
        <v>51.39</v>
      </c>
      <c r="F32" s="1" t="n">
        <v>53.69</v>
      </c>
      <c r="G32" s="1" t="n">
        <v>47.47</v>
      </c>
      <c r="H32" s="1" t="n">
        <v>58.61</v>
      </c>
      <c r="I32" s="1" t="n">
        <v>45.96</v>
      </c>
      <c r="J32" s="1" t="n">
        <v>55.02</v>
      </c>
      <c r="K32" s="1" t="n">
        <v>74.4</v>
      </c>
      <c r="L32" s="1" t="n">
        <v>51.86</v>
      </c>
      <c r="M32" s="1" t="n">
        <v>51.78</v>
      </c>
      <c r="N32" s="1" t="n">
        <v>70.99</v>
      </c>
      <c r="O32" s="1" t="n">
        <v>65.7</v>
      </c>
      <c r="P32" s="1" t="n">
        <v>73.08</v>
      </c>
      <c r="Q32" s="1" t="n">
        <v>53.73</v>
      </c>
      <c r="R32" s="1" t="n">
        <v>12.97</v>
      </c>
    </row>
    <row r="33" customFormat="false" ht="15" hidden="false" customHeight="false" outlineLevel="0" collapsed="false">
      <c r="A33" s="3" t="n">
        <v>19</v>
      </c>
      <c r="B33" s="1" t="n">
        <v>25.2</v>
      </c>
      <c r="C33" s="1" t="n">
        <v>46.55</v>
      </c>
      <c r="D33" s="1" t="n">
        <v>36.05</v>
      </c>
      <c r="E33" s="1" t="n">
        <v>33.32</v>
      </c>
      <c r="F33" s="1" t="n">
        <v>38.32</v>
      </c>
      <c r="G33" s="1" t="n">
        <v>59.18</v>
      </c>
      <c r="H33" s="1" t="n">
        <v>50.2</v>
      </c>
      <c r="I33" s="1" t="n">
        <v>37.84</v>
      </c>
      <c r="J33" s="1" t="n">
        <v>64.35</v>
      </c>
      <c r="K33" s="1" t="n">
        <v>36.64</v>
      </c>
      <c r="L33" s="1" t="n">
        <v>41.55</v>
      </c>
      <c r="M33" s="1" t="n">
        <v>33.9</v>
      </c>
      <c r="N33" s="1" t="n">
        <v>44.67</v>
      </c>
      <c r="O33" s="1" t="n">
        <v>64.57</v>
      </c>
      <c r="P33" s="1" t="n">
        <v>46.22</v>
      </c>
      <c r="Q33" s="1" t="n">
        <v>43.9</v>
      </c>
      <c r="R33" s="1" t="n">
        <v>13.2</v>
      </c>
      <c r="S33" s="4" t="n">
        <f aca="false">AVERAGE(R24:R33)</f>
        <v>12.715</v>
      </c>
      <c r="T33" s="4" t="n">
        <f aca="false">AVERAGE(B24:P33)</f>
        <v>54.3150675675676</v>
      </c>
      <c r="U33" s="4" t="n">
        <f aca="false">_xlfn.STDEV.S(B24:P33)</f>
        <v>15.2280409760478</v>
      </c>
      <c r="V33" s="4" t="n">
        <f aca="false">0.1762*S36+1.6013</f>
        <v>1.6013</v>
      </c>
      <c r="W33" s="4" t="n">
        <f aca="false">(V33-R36)^2</f>
        <v>137.32792969</v>
      </c>
      <c r="X33" s="4" t="n">
        <f aca="false">ABS(V33-R36)</f>
        <v>11.7187</v>
      </c>
    </row>
    <row r="34" customFormat="false" ht="15" hidden="false" customHeight="false" outlineLevel="0" collapsed="false">
      <c r="A34" s="3"/>
    </row>
    <row r="35" customFormat="false" ht="15" hidden="false" customHeight="false" outlineLevel="0" collapsed="false">
      <c r="A35" s="3" t="n">
        <v>14</v>
      </c>
      <c r="B35" s="1" t="n">
        <v>49.03</v>
      </c>
      <c r="C35" s="1" t="n">
        <v>31.72</v>
      </c>
      <c r="D35" s="1" t="n">
        <v>44.14</v>
      </c>
      <c r="E35" s="1" t="n">
        <v>38.89</v>
      </c>
      <c r="F35" s="1" t="n">
        <v>44.15</v>
      </c>
      <c r="G35" s="1" t="n">
        <v>41.59</v>
      </c>
      <c r="H35" s="1" t="n">
        <v>38.89</v>
      </c>
      <c r="I35" s="1" t="n">
        <v>54.67</v>
      </c>
      <c r="J35" s="1" t="n">
        <v>36.87</v>
      </c>
      <c r="K35" s="1" t="n">
        <v>59.08</v>
      </c>
      <c r="L35" s="1" t="n">
        <v>47.2</v>
      </c>
      <c r="M35" s="1" t="n">
        <v>52.11</v>
      </c>
      <c r="N35" s="1" t="n">
        <v>52.95</v>
      </c>
      <c r="O35" s="1" t="n">
        <v>47.15</v>
      </c>
      <c r="P35" s="1" t="n">
        <v>46.19</v>
      </c>
      <c r="Q35" s="1" t="n">
        <v>45.64</v>
      </c>
      <c r="R35" s="1" t="n">
        <v>13.23</v>
      </c>
    </row>
    <row r="36" customFormat="false" ht="15" hidden="false" customHeight="false" outlineLevel="0" collapsed="false">
      <c r="A36" s="3" t="n">
        <v>43</v>
      </c>
      <c r="C36" s="1" t="n">
        <v>40.46</v>
      </c>
      <c r="D36" s="1" t="n">
        <v>61.03</v>
      </c>
      <c r="E36" s="1" t="n">
        <v>55.61</v>
      </c>
      <c r="F36" s="1" t="n">
        <v>58.45</v>
      </c>
      <c r="G36" s="1" t="n">
        <v>51.96</v>
      </c>
      <c r="H36" s="1" t="n">
        <v>81.29</v>
      </c>
      <c r="I36" s="1" t="n">
        <v>55.87</v>
      </c>
      <c r="J36" s="1" t="n">
        <v>66.14</v>
      </c>
      <c r="K36" s="1" t="n">
        <v>57.9</v>
      </c>
      <c r="L36" s="1" t="n">
        <v>48.45</v>
      </c>
      <c r="M36" s="1" t="n">
        <v>55.51</v>
      </c>
      <c r="N36" s="1" t="n">
        <v>75.57</v>
      </c>
      <c r="O36" s="1" t="n">
        <v>62.53</v>
      </c>
      <c r="P36" s="1" t="n">
        <v>60.63</v>
      </c>
      <c r="Q36" s="1" t="n">
        <v>57.38</v>
      </c>
      <c r="R36" s="1" t="n">
        <v>13.32</v>
      </c>
    </row>
    <row r="37" customFormat="false" ht="15" hidden="false" customHeight="false" outlineLevel="0" collapsed="false">
      <c r="A37" s="3" t="n">
        <v>4</v>
      </c>
      <c r="B37" s="1" t="n">
        <v>53.94</v>
      </c>
      <c r="C37" s="1" t="n">
        <v>59.69</v>
      </c>
      <c r="D37" s="1" t="n">
        <v>55.31</v>
      </c>
      <c r="E37" s="1" t="n">
        <v>61.42</v>
      </c>
      <c r="F37" s="1" t="n">
        <v>63.51</v>
      </c>
      <c r="G37" s="1" t="n">
        <v>64.47</v>
      </c>
      <c r="H37" s="1" t="n">
        <v>71.53</v>
      </c>
      <c r="I37" s="1" t="n">
        <v>68.69</v>
      </c>
      <c r="J37" s="1" t="n">
        <v>59.63</v>
      </c>
      <c r="L37" s="1" t="n">
        <v>58.52</v>
      </c>
      <c r="M37" s="1" t="n">
        <v>59.82</v>
      </c>
      <c r="N37" s="1" t="n">
        <v>59.93</v>
      </c>
      <c r="O37" s="1" t="n">
        <v>61.99</v>
      </c>
      <c r="P37" s="1" t="n">
        <v>65.92</v>
      </c>
      <c r="Q37" s="1" t="n">
        <v>62.7</v>
      </c>
      <c r="R37" s="1" t="n">
        <v>13.43</v>
      </c>
    </row>
    <row r="38" customFormat="false" ht="15" hidden="false" customHeight="false" outlineLevel="0" collapsed="false">
      <c r="A38" s="3" t="n">
        <v>47</v>
      </c>
      <c r="B38" s="1" t="n">
        <v>38.15</v>
      </c>
      <c r="C38" s="1" t="n">
        <v>50.45</v>
      </c>
      <c r="D38" s="1" t="n">
        <v>34.94</v>
      </c>
      <c r="E38" s="1" t="n">
        <v>37.52</v>
      </c>
      <c r="F38" s="1" t="n">
        <v>60.88</v>
      </c>
      <c r="G38" s="1" t="n">
        <v>40.34</v>
      </c>
      <c r="H38" s="1" t="n">
        <v>48.82</v>
      </c>
      <c r="I38" s="1" t="n">
        <v>100.62</v>
      </c>
      <c r="J38" s="1" t="n">
        <v>76.32</v>
      </c>
      <c r="K38" s="1" t="n">
        <v>43.94</v>
      </c>
      <c r="L38" s="1" t="n">
        <v>57.54</v>
      </c>
      <c r="M38" s="1" t="n">
        <v>99.38</v>
      </c>
      <c r="N38" s="1" t="n">
        <v>73.56</v>
      </c>
      <c r="O38" s="1" t="n">
        <v>63.04</v>
      </c>
      <c r="P38" s="1" t="n">
        <v>66.03</v>
      </c>
      <c r="Q38" s="1" t="n">
        <v>59.44</v>
      </c>
      <c r="R38" s="1" t="n">
        <v>13.44</v>
      </c>
    </row>
    <row r="39" customFormat="false" ht="15" hidden="false" customHeight="false" outlineLevel="0" collapsed="false">
      <c r="A39" s="3" t="n">
        <v>59</v>
      </c>
      <c r="B39" s="1" t="n">
        <v>23.41</v>
      </c>
      <c r="C39" s="1" t="n">
        <v>59.3</v>
      </c>
      <c r="D39" s="1" t="n">
        <v>58.09</v>
      </c>
      <c r="E39" s="1" t="n">
        <v>71.28</v>
      </c>
      <c r="F39" s="1" t="n">
        <v>105.01</v>
      </c>
      <c r="G39" s="1" t="n">
        <v>58.29</v>
      </c>
      <c r="H39" s="1" t="n">
        <v>112.76</v>
      </c>
      <c r="I39" s="1" t="n">
        <v>72.37</v>
      </c>
      <c r="J39" s="1" t="n">
        <v>132.03</v>
      </c>
      <c r="L39" s="1" t="n">
        <v>85.81</v>
      </c>
      <c r="M39" s="1" t="n">
        <v>67.26</v>
      </c>
      <c r="N39" s="1" t="n">
        <v>69.02</v>
      </c>
      <c r="O39" s="1" t="n">
        <v>84.07</v>
      </c>
      <c r="P39" s="1" t="n">
        <v>63.63</v>
      </c>
      <c r="Q39" s="1" t="n">
        <v>81.5</v>
      </c>
      <c r="R39" s="1" t="n">
        <v>13.82</v>
      </c>
    </row>
    <row r="40" customFormat="false" ht="15" hidden="false" customHeight="false" outlineLevel="0" collapsed="false">
      <c r="A40" s="3" t="n">
        <v>26</v>
      </c>
      <c r="C40" s="1" t="n">
        <v>23.23</v>
      </c>
      <c r="D40" s="1" t="n">
        <v>39.96</v>
      </c>
      <c r="E40" s="1" t="n">
        <v>62.12</v>
      </c>
      <c r="F40" s="1" t="n">
        <v>71.45</v>
      </c>
      <c r="G40" s="1" t="n">
        <v>79.41</v>
      </c>
      <c r="H40" s="1" t="n">
        <v>66.22</v>
      </c>
      <c r="I40" s="1" t="n">
        <v>48.81</v>
      </c>
      <c r="J40" s="1" t="n">
        <v>55.76</v>
      </c>
      <c r="K40" s="1" t="n">
        <v>99.22</v>
      </c>
      <c r="L40" s="1" t="n">
        <v>84.4</v>
      </c>
      <c r="M40" s="1" t="n">
        <v>69.54</v>
      </c>
      <c r="N40" s="1" t="n">
        <v>67.66</v>
      </c>
      <c r="O40" s="1" t="n">
        <v>52.88</v>
      </c>
      <c r="P40" s="1" t="n">
        <v>57.26</v>
      </c>
      <c r="Q40" s="1" t="n">
        <v>58.96</v>
      </c>
      <c r="R40" s="1" t="n">
        <v>13.99</v>
      </c>
    </row>
    <row r="41" customFormat="false" ht="15" hidden="false" customHeight="false" outlineLevel="0" collapsed="false">
      <c r="A41" s="3" t="n">
        <v>11</v>
      </c>
      <c r="B41" s="1" t="n">
        <v>45.3</v>
      </c>
      <c r="C41" s="1" t="n">
        <v>54.76</v>
      </c>
      <c r="D41" s="1" t="n">
        <v>70.51</v>
      </c>
      <c r="E41" s="1" t="n">
        <v>65.67</v>
      </c>
      <c r="F41" s="1" t="n">
        <v>63.34</v>
      </c>
      <c r="G41" s="1" t="n">
        <v>72.88</v>
      </c>
      <c r="H41" s="1" t="n">
        <v>66.97</v>
      </c>
      <c r="I41" s="1" t="n">
        <v>54.96</v>
      </c>
      <c r="J41" s="1" t="n">
        <v>53.24</v>
      </c>
      <c r="K41" s="1" t="n">
        <v>66.12</v>
      </c>
      <c r="L41" s="1" t="n">
        <v>56.77</v>
      </c>
      <c r="M41" s="1" t="n">
        <v>63.68</v>
      </c>
      <c r="N41" s="1" t="n">
        <v>83.55</v>
      </c>
      <c r="O41" s="1" t="n">
        <v>74.17</v>
      </c>
      <c r="P41" s="1" t="n">
        <v>69.43</v>
      </c>
      <c r="Q41" s="1" t="n">
        <v>64.09</v>
      </c>
      <c r="R41" s="1" t="n">
        <v>14.01</v>
      </c>
    </row>
    <row r="42" customFormat="false" ht="15" hidden="false" customHeight="false" outlineLevel="0" collapsed="false">
      <c r="A42" s="3" t="n">
        <v>16</v>
      </c>
      <c r="B42" s="1" t="n">
        <v>36.12</v>
      </c>
      <c r="C42" s="1" t="n">
        <v>45.32</v>
      </c>
      <c r="D42" s="1" t="n">
        <v>54.71</v>
      </c>
      <c r="E42" s="1" t="n">
        <v>57.69</v>
      </c>
      <c r="F42" s="1" t="n">
        <v>62.3</v>
      </c>
      <c r="G42" s="1" t="n">
        <v>68.94</v>
      </c>
      <c r="H42" s="1" t="n">
        <v>49.17</v>
      </c>
      <c r="I42" s="1" t="n">
        <v>54.14</v>
      </c>
      <c r="J42" s="1" t="n">
        <v>47.12</v>
      </c>
      <c r="K42" s="1" t="n">
        <v>46.54</v>
      </c>
      <c r="L42" s="1" t="n">
        <v>57.95</v>
      </c>
      <c r="M42" s="1" t="n">
        <v>45.31</v>
      </c>
      <c r="N42" s="1" t="n">
        <v>50.81</v>
      </c>
      <c r="O42" s="1" t="n">
        <v>67.61</v>
      </c>
      <c r="P42" s="1" t="n">
        <v>56.34</v>
      </c>
      <c r="Q42" s="1" t="n">
        <v>53.34</v>
      </c>
      <c r="R42" s="1" t="n">
        <v>14.04</v>
      </c>
    </row>
    <row r="43" customFormat="false" ht="15" hidden="false" customHeight="false" outlineLevel="0" collapsed="false">
      <c r="A43" s="3" t="n">
        <v>96</v>
      </c>
      <c r="C43" s="1" t="n">
        <v>87.89</v>
      </c>
      <c r="D43" s="1" t="n">
        <v>87.22</v>
      </c>
      <c r="E43" s="1" t="n">
        <v>80.02</v>
      </c>
      <c r="F43" s="1" t="n">
        <v>103.96</v>
      </c>
      <c r="G43" s="1" t="n">
        <v>96.21</v>
      </c>
      <c r="H43" s="1" t="n">
        <v>78.4</v>
      </c>
      <c r="I43" s="1" t="n">
        <v>120.45</v>
      </c>
      <c r="J43" s="1" t="n">
        <v>94.29</v>
      </c>
      <c r="K43" s="1" t="n">
        <v>86.93</v>
      </c>
      <c r="L43" s="1" t="n">
        <v>87.68</v>
      </c>
      <c r="M43" s="1" t="n">
        <v>94.03</v>
      </c>
      <c r="N43" s="1" t="n">
        <v>123.35</v>
      </c>
      <c r="O43" s="1" t="n">
        <v>88.54</v>
      </c>
      <c r="P43" s="1" t="n">
        <v>119.8</v>
      </c>
      <c r="Q43" s="1" t="n">
        <v>93.78</v>
      </c>
      <c r="R43" s="1" t="n">
        <v>14.44</v>
      </c>
    </row>
    <row r="44" customFormat="false" ht="15" hidden="false" customHeight="false" outlineLevel="0" collapsed="false">
      <c r="A44" s="3" t="n">
        <v>107</v>
      </c>
      <c r="B44" s="1" t="n">
        <v>75.75</v>
      </c>
      <c r="C44" s="1" t="n">
        <v>154.54</v>
      </c>
      <c r="D44" s="1" t="n">
        <v>94.12</v>
      </c>
      <c r="E44" s="1" t="n">
        <v>62.4</v>
      </c>
      <c r="F44" s="1" t="n">
        <v>63</v>
      </c>
      <c r="G44" s="1" t="n">
        <v>74.65</v>
      </c>
      <c r="H44" s="1" t="n">
        <v>72.63</v>
      </c>
      <c r="I44" s="1" t="n">
        <v>131.83</v>
      </c>
      <c r="J44" s="1" t="n">
        <v>127.13</v>
      </c>
      <c r="K44" s="1" t="n">
        <v>74.49</v>
      </c>
      <c r="L44" s="1" t="n">
        <v>85.65</v>
      </c>
      <c r="M44" s="1" t="n">
        <v>74.49</v>
      </c>
      <c r="N44" s="1" t="n">
        <v>132.49</v>
      </c>
      <c r="O44" s="1" t="n">
        <v>76.18</v>
      </c>
      <c r="Q44" s="1" t="n">
        <v>99.65</v>
      </c>
      <c r="R44" s="1" t="n">
        <v>14.48</v>
      </c>
      <c r="S44" s="4" t="n">
        <f aca="false">AVERAGE(R35:R44)</f>
        <v>13.82</v>
      </c>
      <c r="T44" s="4" t="n">
        <f aca="false">AVERAGE(B35:P44)</f>
        <v>66.8175</v>
      </c>
      <c r="U44" s="4" t="n">
        <f aca="false">_xlfn.STDEV.S(B35:P44)</f>
        <v>22.842744054602</v>
      </c>
      <c r="V44" s="4" t="n">
        <f aca="false">0.1762*S42+1.6013</f>
        <v>1.6013</v>
      </c>
      <c r="W44" s="4" t="n">
        <f aca="false">(V44-R42)^2</f>
        <v>154.72125769</v>
      </c>
      <c r="X44" s="4" t="n">
        <f aca="false">ABS(V44-R42)</f>
        <v>12.4387</v>
      </c>
    </row>
    <row r="45" customFormat="false" ht="15" hidden="false" customHeight="false" outlineLevel="0" collapsed="false">
      <c r="A45" s="3"/>
    </row>
    <row r="46" customFormat="false" ht="15" hidden="false" customHeight="false" outlineLevel="0" collapsed="false">
      <c r="A46" s="3" t="n">
        <v>64</v>
      </c>
      <c r="B46" s="1" t="n">
        <v>46.74</v>
      </c>
      <c r="C46" s="1" t="n">
        <v>72.88</v>
      </c>
      <c r="D46" s="1" t="n">
        <v>51.08</v>
      </c>
      <c r="E46" s="1" t="n">
        <v>93.33</v>
      </c>
      <c r="F46" s="1" t="n">
        <v>127.97</v>
      </c>
      <c r="G46" s="1" t="n">
        <v>87.18</v>
      </c>
      <c r="H46" s="1" t="n">
        <v>74.91</v>
      </c>
      <c r="I46" s="1" t="n">
        <v>78.86</v>
      </c>
      <c r="J46" s="1" t="n">
        <v>77.06</v>
      </c>
      <c r="K46" s="1" t="n">
        <v>129.54</v>
      </c>
      <c r="L46" s="1" t="n">
        <v>66.25</v>
      </c>
      <c r="M46" s="1" t="n">
        <v>150.43</v>
      </c>
      <c r="O46" s="1" t="n">
        <v>110.34</v>
      </c>
      <c r="P46" s="1" t="n">
        <v>66.92</v>
      </c>
      <c r="Q46" s="1" t="n">
        <v>93.98</v>
      </c>
      <c r="R46" s="1" t="n">
        <v>14.57</v>
      </c>
    </row>
    <row r="47" customFormat="false" ht="15" hidden="false" customHeight="false" outlineLevel="0" collapsed="false">
      <c r="A47" s="3" t="n">
        <v>61</v>
      </c>
      <c r="B47" s="1" t="n">
        <v>46.64</v>
      </c>
      <c r="C47" s="1" t="n">
        <v>56.5</v>
      </c>
      <c r="D47" s="1" t="n">
        <v>69.41</v>
      </c>
      <c r="E47" s="1" t="n">
        <v>64.27</v>
      </c>
      <c r="F47" s="1" t="n">
        <v>104.43</v>
      </c>
      <c r="G47" s="1" t="n">
        <v>109.15</v>
      </c>
      <c r="H47" s="1" t="n">
        <v>109.11</v>
      </c>
      <c r="I47" s="1" t="n">
        <v>64.92</v>
      </c>
      <c r="J47" s="1" t="n">
        <v>123.93</v>
      </c>
      <c r="K47" s="1" t="n">
        <v>128.09</v>
      </c>
      <c r="L47" s="1" t="n">
        <v>73.36</v>
      </c>
      <c r="M47" s="1" t="n">
        <v>73.94</v>
      </c>
      <c r="N47" s="1" t="n">
        <v>131.07</v>
      </c>
      <c r="O47" s="1" t="n">
        <v>70.54</v>
      </c>
      <c r="P47" s="1" t="n">
        <v>84.73</v>
      </c>
      <c r="Q47" s="1" t="n">
        <v>87.34</v>
      </c>
      <c r="R47" s="1" t="n">
        <v>14.71</v>
      </c>
    </row>
    <row r="48" customFormat="false" ht="15" hidden="false" customHeight="false" outlineLevel="0" collapsed="false">
      <c r="A48" s="3" t="n">
        <v>9</v>
      </c>
      <c r="B48" s="1" t="n">
        <v>49.96</v>
      </c>
      <c r="C48" s="1" t="n">
        <v>48.09</v>
      </c>
      <c r="D48" s="1" t="n">
        <v>53.21</v>
      </c>
      <c r="E48" s="1" t="n">
        <v>72.46</v>
      </c>
      <c r="F48" s="1" t="n">
        <v>55.31</v>
      </c>
      <c r="G48" s="1" t="n">
        <v>52.94</v>
      </c>
      <c r="H48" s="1" t="n">
        <v>75.71</v>
      </c>
      <c r="I48" s="1" t="n">
        <v>53.04</v>
      </c>
      <c r="J48" s="1" t="n">
        <v>68.56</v>
      </c>
      <c r="K48" s="1" t="n">
        <v>79.42</v>
      </c>
      <c r="L48" s="1" t="n">
        <v>57.89</v>
      </c>
      <c r="M48" s="1" t="n">
        <v>62.25</v>
      </c>
      <c r="N48" s="1" t="n">
        <v>63.32</v>
      </c>
      <c r="O48" s="1" t="n">
        <v>67.85</v>
      </c>
      <c r="P48" s="1" t="n">
        <v>57.1</v>
      </c>
      <c r="Q48" s="1" t="n">
        <v>61.14</v>
      </c>
      <c r="R48" s="1" t="n">
        <v>14.92</v>
      </c>
    </row>
    <row r="49" customFormat="false" ht="15" hidden="false" customHeight="false" outlineLevel="0" collapsed="false">
      <c r="A49" s="3" t="n">
        <v>45</v>
      </c>
      <c r="B49" s="1" t="n">
        <v>42.4</v>
      </c>
      <c r="C49" s="1" t="n">
        <v>88.6</v>
      </c>
      <c r="D49" s="1" t="n">
        <v>95.66</v>
      </c>
      <c r="E49" s="1" t="n">
        <v>57.64</v>
      </c>
      <c r="F49" s="1" t="n">
        <v>54.05</v>
      </c>
      <c r="G49" s="1" t="n">
        <v>68.36</v>
      </c>
      <c r="H49" s="1" t="n">
        <v>53.94</v>
      </c>
      <c r="I49" s="1" t="n">
        <v>61.75</v>
      </c>
      <c r="J49" s="1" t="n">
        <v>64.68</v>
      </c>
      <c r="K49" s="1" t="n">
        <v>56.17</v>
      </c>
      <c r="L49" s="1" t="n">
        <v>90.52</v>
      </c>
      <c r="M49" s="1" t="n">
        <v>58.24</v>
      </c>
      <c r="N49" s="1" t="n">
        <v>48.22</v>
      </c>
      <c r="O49" s="1" t="n">
        <v>96.52</v>
      </c>
      <c r="P49" s="1" t="n">
        <v>80.09</v>
      </c>
      <c r="Q49" s="1" t="n">
        <v>67.79</v>
      </c>
      <c r="R49" s="1" t="n">
        <v>15.04</v>
      </c>
    </row>
    <row r="50" customFormat="false" ht="15" hidden="false" customHeight="false" outlineLevel="0" collapsed="false">
      <c r="A50" s="3" t="n">
        <v>58</v>
      </c>
      <c r="B50" s="1" t="n">
        <v>36.37</v>
      </c>
      <c r="C50" s="1" t="n">
        <v>66.34</v>
      </c>
      <c r="D50" s="1" t="n">
        <v>78.02</v>
      </c>
      <c r="E50" s="1" t="n">
        <v>67.01</v>
      </c>
      <c r="F50" s="1" t="n">
        <v>84.84</v>
      </c>
      <c r="G50" s="1" t="n">
        <v>109.88</v>
      </c>
      <c r="H50" s="1" t="n">
        <v>76.76</v>
      </c>
      <c r="I50" s="1" t="n">
        <v>106.35</v>
      </c>
      <c r="J50" s="1" t="n">
        <v>121.07</v>
      </c>
      <c r="K50" s="1" t="n">
        <v>60.32</v>
      </c>
      <c r="L50" s="1" t="n">
        <v>156.39</v>
      </c>
      <c r="N50" s="1" t="n">
        <v>64.56</v>
      </c>
      <c r="O50" s="1" t="n">
        <v>111.52</v>
      </c>
      <c r="P50" s="1" t="n">
        <v>65.56</v>
      </c>
      <c r="Q50" s="1" t="n">
        <v>93.21</v>
      </c>
      <c r="R50" s="1" t="n">
        <v>15.05</v>
      </c>
    </row>
    <row r="51" customFormat="false" ht="15" hidden="false" customHeight="false" outlineLevel="0" collapsed="false">
      <c r="A51" s="3" t="n">
        <v>91</v>
      </c>
      <c r="B51" s="1" t="n">
        <v>36.42</v>
      </c>
      <c r="C51" s="1" t="n">
        <v>51.74</v>
      </c>
      <c r="D51" s="1" t="n">
        <v>52.18</v>
      </c>
      <c r="E51" s="1" t="n">
        <v>55.89</v>
      </c>
      <c r="F51" s="1" t="n">
        <v>57.6</v>
      </c>
      <c r="G51" s="1" t="n">
        <v>60.82</v>
      </c>
      <c r="H51" s="1" t="n">
        <v>45.02</v>
      </c>
      <c r="I51" s="1" t="n">
        <v>60.51</v>
      </c>
      <c r="J51" s="1" t="n">
        <v>54.01</v>
      </c>
      <c r="K51" s="1" t="n">
        <v>67.59</v>
      </c>
      <c r="L51" s="1" t="n">
        <v>87.59</v>
      </c>
      <c r="M51" s="1" t="n">
        <v>51.36</v>
      </c>
      <c r="N51" s="1" t="n">
        <v>67.22</v>
      </c>
      <c r="P51" s="1" t="n">
        <v>67.82</v>
      </c>
      <c r="Q51" s="1" t="n">
        <v>60.66</v>
      </c>
      <c r="R51" s="1" t="n">
        <v>15.12</v>
      </c>
    </row>
    <row r="52" customFormat="false" ht="15" hidden="false" customHeight="false" outlineLevel="0" collapsed="false">
      <c r="A52" s="3" t="n">
        <v>76</v>
      </c>
      <c r="B52" s="1" t="n">
        <v>71.88</v>
      </c>
      <c r="C52" s="1" t="n">
        <v>133.86</v>
      </c>
      <c r="D52" s="1" t="n">
        <v>92.25</v>
      </c>
      <c r="E52" s="1" t="n">
        <v>102.12</v>
      </c>
      <c r="F52" s="1" t="n">
        <v>135.06</v>
      </c>
      <c r="G52" s="1" t="n">
        <v>62.09</v>
      </c>
      <c r="H52" s="1" t="n">
        <v>69.86</v>
      </c>
      <c r="I52" s="1" t="n">
        <v>91.57</v>
      </c>
      <c r="J52" s="1" t="n">
        <v>76.19</v>
      </c>
      <c r="K52" s="1" t="n">
        <v>108.21</v>
      </c>
      <c r="L52" s="1" t="n">
        <v>120.32</v>
      </c>
      <c r="M52" s="1" t="n">
        <v>57.3</v>
      </c>
      <c r="N52" s="1" t="n">
        <v>116.41</v>
      </c>
      <c r="O52" s="1" t="n">
        <v>114.11</v>
      </c>
      <c r="P52" s="1" t="n">
        <v>72.06</v>
      </c>
      <c r="Q52" s="1" t="n">
        <v>94.89</v>
      </c>
      <c r="R52" s="1" t="n">
        <v>15.17</v>
      </c>
    </row>
    <row r="53" customFormat="false" ht="15" hidden="false" customHeight="false" outlineLevel="0" collapsed="false">
      <c r="A53" s="3" t="n">
        <v>99</v>
      </c>
      <c r="B53" s="1" t="n">
        <v>76.71</v>
      </c>
      <c r="C53" s="1" t="n">
        <v>60.91</v>
      </c>
      <c r="D53" s="1" t="n">
        <v>120.9</v>
      </c>
      <c r="E53" s="1" t="n">
        <v>123.46</v>
      </c>
      <c r="F53" s="1" t="n">
        <v>99.63</v>
      </c>
      <c r="G53" s="1" t="n">
        <v>134.62</v>
      </c>
      <c r="H53" s="1" t="n">
        <v>69.04</v>
      </c>
      <c r="I53" s="1" t="n">
        <v>150.23</v>
      </c>
      <c r="J53" s="1" t="n">
        <v>73.26</v>
      </c>
      <c r="K53" s="1" t="n">
        <v>101.32</v>
      </c>
      <c r="L53" s="1" t="n">
        <v>66.93</v>
      </c>
      <c r="M53" s="1" t="n">
        <v>118.31</v>
      </c>
      <c r="N53" s="1" t="n">
        <v>90.86</v>
      </c>
      <c r="O53" s="1" t="n">
        <v>100.93</v>
      </c>
      <c r="P53" s="1" t="n">
        <v>78.87</v>
      </c>
      <c r="Q53" s="1" t="n">
        <v>97.73</v>
      </c>
      <c r="R53" s="1" t="n">
        <v>15.22</v>
      </c>
    </row>
    <row r="54" customFormat="false" ht="15" hidden="false" customHeight="false" outlineLevel="0" collapsed="false">
      <c r="A54" s="3" t="n">
        <v>89</v>
      </c>
      <c r="B54" s="1" t="n">
        <v>94.87</v>
      </c>
      <c r="C54" s="1" t="n">
        <v>87.2</v>
      </c>
      <c r="D54" s="1" t="n">
        <v>91.58</v>
      </c>
      <c r="E54" s="1" t="n">
        <v>103.71</v>
      </c>
      <c r="F54" s="1" t="n">
        <v>122.93</v>
      </c>
      <c r="G54" s="1" t="n">
        <v>132.22</v>
      </c>
      <c r="H54" s="1" t="n">
        <v>67.06</v>
      </c>
      <c r="I54" s="1" t="n">
        <v>126.09</v>
      </c>
      <c r="J54" s="1" t="n">
        <v>62.7</v>
      </c>
      <c r="K54" s="1" t="n">
        <v>71.35</v>
      </c>
      <c r="L54" s="1" t="n">
        <v>76.56</v>
      </c>
      <c r="M54" s="1" t="n">
        <v>122.46</v>
      </c>
      <c r="N54" s="1" t="n">
        <v>106.07</v>
      </c>
      <c r="O54" s="1" t="n">
        <v>77.54</v>
      </c>
      <c r="P54" s="1" t="n">
        <v>100.34</v>
      </c>
      <c r="Q54" s="1" t="n">
        <v>96.18</v>
      </c>
      <c r="R54" s="1" t="n">
        <v>15.25</v>
      </c>
    </row>
    <row r="55" customFormat="false" ht="15" hidden="false" customHeight="false" outlineLevel="0" collapsed="false">
      <c r="A55" s="3" t="n">
        <v>90</v>
      </c>
      <c r="B55" s="1" t="n">
        <v>46.4</v>
      </c>
      <c r="C55" s="1" t="n">
        <v>113.45</v>
      </c>
      <c r="D55" s="1" t="n">
        <v>67.97</v>
      </c>
      <c r="E55" s="1" t="n">
        <v>117.65</v>
      </c>
      <c r="F55" s="1" t="n">
        <v>94.22</v>
      </c>
      <c r="H55" s="1" t="n">
        <v>124.19</v>
      </c>
      <c r="I55" s="1" t="n">
        <v>67.62</v>
      </c>
      <c r="J55" s="1" t="n">
        <v>61.78</v>
      </c>
      <c r="K55" s="1" t="n">
        <v>71.29</v>
      </c>
      <c r="L55" s="1" t="n">
        <v>81.72</v>
      </c>
      <c r="M55" s="1" t="n">
        <v>106.1</v>
      </c>
      <c r="N55" s="1" t="n">
        <v>99.41</v>
      </c>
      <c r="O55" s="1" t="n">
        <v>79.6</v>
      </c>
      <c r="P55" s="1" t="n">
        <v>118.47</v>
      </c>
      <c r="Q55" s="1" t="n">
        <v>89.28</v>
      </c>
      <c r="R55" s="1" t="n">
        <v>15.29</v>
      </c>
      <c r="S55" s="4" t="n">
        <f aca="false">AVERAGE(R46:R55)</f>
        <v>15.034</v>
      </c>
      <c r="T55" s="4" t="n">
        <f aca="false">AVERAGE(B46:P55)</f>
        <v>82.7404794520548</v>
      </c>
      <c r="U55" s="4" t="n">
        <f aca="false">_xlfn.STDEV.S(B46:P55)</f>
        <v>27.1466784996183</v>
      </c>
      <c r="V55" s="4" t="n">
        <f aca="false">0.1762*S54+1.6013</f>
        <v>1.6013</v>
      </c>
      <c r="W55" s="4" t="n">
        <f aca="false">(V55-R54)^2</f>
        <v>186.28701169</v>
      </c>
      <c r="X55" s="4" t="n">
        <f aca="false">ABS(V55-R54)</f>
        <v>13.6487</v>
      </c>
    </row>
    <row r="56" customFormat="false" ht="15" hidden="false" customHeight="false" outlineLevel="0" collapsed="false">
      <c r="A56" s="3"/>
    </row>
    <row r="57" customFormat="false" ht="15" hidden="false" customHeight="false" outlineLevel="0" collapsed="false">
      <c r="A57" s="3" t="n">
        <v>53</v>
      </c>
      <c r="C57" s="1" t="n">
        <v>60.83</v>
      </c>
      <c r="D57" s="1" t="n">
        <v>74</v>
      </c>
      <c r="E57" s="1" t="n">
        <v>78.64</v>
      </c>
      <c r="G57" s="1" t="n">
        <v>65.58</v>
      </c>
      <c r="H57" s="1" t="n">
        <v>87.73</v>
      </c>
      <c r="I57" s="1" t="n">
        <v>87.42</v>
      </c>
      <c r="J57" s="1" t="n">
        <v>84.24</v>
      </c>
      <c r="K57" s="1" t="n">
        <v>76.81</v>
      </c>
      <c r="L57" s="1" t="n">
        <v>103.39</v>
      </c>
      <c r="M57" s="1" t="n">
        <v>74.59</v>
      </c>
      <c r="N57" s="1" t="n">
        <v>80.61</v>
      </c>
      <c r="O57" s="1" t="n">
        <v>69.78</v>
      </c>
      <c r="P57" s="1" t="n">
        <v>68.33</v>
      </c>
      <c r="Q57" s="1" t="n">
        <v>78.16</v>
      </c>
      <c r="R57" s="1" t="n">
        <v>15.37</v>
      </c>
    </row>
    <row r="58" customFormat="false" ht="15" hidden="false" customHeight="false" outlineLevel="0" collapsed="false">
      <c r="A58" s="3" t="n">
        <v>46</v>
      </c>
      <c r="C58" s="1" t="n">
        <v>57.18</v>
      </c>
      <c r="D58" s="1" t="n">
        <v>65.74</v>
      </c>
      <c r="F58" s="1" t="n">
        <v>80.81</v>
      </c>
      <c r="G58" s="1" t="n">
        <v>50.1</v>
      </c>
      <c r="H58" s="1" t="n">
        <v>67.14</v>
      </c>
      <c r="I58" s="1" t="n">
        <v>63.81</v>
      </c>
      <c r="J58" s="1" t="n">
        <v>79.47</v>
      </c>
      <c r="K58" s="1" t="n">
        <v>57.48</v>
      </c>
      <c r="L58" s="1" t="n">
        <v>78.46</v>
      </c>
      <c r="M58" s="1" t="n">
        <v>49.22</v>
      </c>
      <c r="N58" s="1" t="n">
        <v>69.76</v>
      </c>
      <c r="O58" s="1" t="n">
        <v>64.91</v>
      </c>
      <c r="P58" s="1" t="n">
        <v>55.02</v>
      </c>
      <c r="Q58" s="1" t="n">
        <v>64.25</v>
      </c>
      <c r="R58" s="1" t="n">
        <v>15.48</v>
      </c>
    </row>
    <row r="59" customFormat="false" ht="15" hidden="false" customHeight="false" outlineLevel="0" collapsed="false">
      <c r="A59" s="3" t="n">
        <v>5</v>
      </c>
      <c r="B59" s="1" t="n">
        <v>60.61</v>
      </c>
      <c r="C59" s="1" t="n">
        <v>60.34</v>
      </c>
      <c r="D59" s="1" t="n">
        <v>75.53</v>
      </c>
      <c r="E59" s="1" t="n">
        <v>64.78</v>
      </c>
      <c r="F59" s="1" t="n">
        <v>68.44</v>
      </c>
      <c r="G59" s="1" t="n">
        <v>74.91</v>
      </c>
      <c r="H59" s="1" t="n">
        <v>69.27</v>
      </c>
      <c r="I59" s="1" t="n">
        <v>63.52</v>
      </c>
      <c r="J59" s="1" t="n">
        <v>63.77</v>
      </c>
      <c r="K59" s="1" t="n">
        <v>54.01</v>
      </c>
      <c r="L59" s="1" t="n">
        <v>59.57</v>
      </c>
      <c r="M59" s="1" t="n">
        <v>61.07</v>
      </c>
      <c r="N59" s="1" t="n">
        <v>62.37</v>
      </c>
      <c r="O59" s="1" t="n">
        <v>58.95</v>
      </c>
      <c r="Q59" s="1" t="n">
        <v>62.88</v>
      </c>
      <c r="R59" s="1" t="n">
        <v>15.51</v>
      </c>
    </row>
    <row r="60" customFormat="false" ht="15" hidden="false" customHeight="false" outlineLevel="0" collapsed="false">
      <c r="A60" s="3" t="n">
        <v>62</v>
      </c>
      <c r="B60" s="1" t="n">
        <v>47.8</v>
      </c>
      <c r="C60" s="1" t="n">
        <v>101.77</v>
      </c>
      <c r="D60" s="1" t="n">
        <v>64.59</v>
      </c>
      <c r="E60" s="1" t="n">
        <v>58.37</v>
      </c>
      <c r="G60" s="1" t="n">
        <v>106.04</v>
      </c>
      <c r="H60" s="1" t="n">
        <v>99.16</v>
      </c>
      <c r="I60" s="1" t="n">
        <v>82.58</v>
      </c>
      <c r="J60" s="1" t="n">
        <v>97.96</v>
      </c>
      <c r="K60" s="1" t="n">
        <v>65.9</v>
      </c>
      <c r="L60" s="1" t="n">
        <v>60.31</v>
      </c>
      <c r="M60" s="1" t="n">
        <v>92.74</v>
      </c>
      <c r="N60" s="1" t="n">
        <v>121.89</v>
      </c>
      <c r="O60" s="1" t="n">
        <v>97.79</v>
      </c>
      <c r="P60" s="1" t="n">
        <v>61.49</v>
      </c>
      <c r="Q60" s="1" t="n">
        <v>87.37</v>
      </c>
      <c r="R60" s="1" t="n">
        <v>15.51</v>
      </c>
    </row>
    <row r="61" customFormat="false" ht="15" hidden="false" customHeight="false" outlineLevel="0" collapsed="false">
      <c r="A61" s="3" t="n">
        <v>82</v>
      </c>
      <c r="B61" s="1" t="n">
        <v>48.96</v>
      </c>
      <c r="C61" s="1" t="n">
        <v>47.49</v>
      </c>
      <c r="D61" s="1" t="n">
        <v>101.84</v>
      </c>
      <c r="E61" s="1" t="n">
        <v>96.4</v>
      </c>
      <c r="F61" s="1" t="n">
        <v>108.85</v>
      </c>
      <c r="G61" s="1" t="n">
        <v>117.29</v>
      </c>
      <c r="H61" s="1" t="n">
        <v>69.8</v>
      </c>
      <c r="I61" s="1" t="n">
        <v>72.07</v>
      </c>
      <c r="J61" s="1" t="n">
        <v>69.74</v>
      </c>
      <c r="K61" s="1" t="n">
        <v>121.89</v>
      </c>
      <c r="L61" s="1" t="n">
        <v>86.79</v>
      </c>
      <c r="M61" s="1" t="n">
        <v>84.17</v>
      </c>
      <c r="N61" s="1" t="n">
        <v>71.48</v>
      </c>
      <c r="O61" s="1" t="n">
        <v>56.52</v>
      </c>
      <c r="P61" s="1" t="n">
        <v>75.76</v>
      </c>
      <c r="Q61" s="1" t="n">
        <v>81.94</v>
      </c>
      <c r="R61" s="1" t="n">
        <v>15.57</v>
      </c>
    </row>
    <row r="62" customFormat="false" ht="15" hidden="false" customHeight="false" outlineLevel="0" collapsed="false">
      <c r="A62" s="3" t="n">
        <v>83</v>
      </c>
      <c r="B62" s="1" t="n">
        <v>53.42</v>
      </c>
      <c r="C62" s="1" t="n">
        <v>61.19</v>
      </c>
      <c r="D62" s="1" t="n">
        <v>67.61</v>
      </c>
      <c r="F62" s="1" t="n">
        <v>81.52</v>
      </c>
      <c r="G62" s="1" t="n">
        <v>95.45</v>
      </c>
      <c r="H62" s="1" t="n">
        <v>107.91</v>
      </c>
      <c r="I62" s="1" t="n">
        <v>99.67</v>
      </c>
      <c r="J62" s="1" t="n">
        <v>60.39</v>
      </c>
      <c r="K62" s="1" t="n">
        <v>92.9</v>
      </c>
      <c r="L62" s="1" t="n">
        <v>103.55</v>
      </c>
      <c r="M62" s="1" t="n">
        <v>62.09</v>
      </c>
      <c r="N62" s="1" t="n">
        <v>53.83</v>
      </c>
      <c r="O62" s="1" t="n">
        <v>99.64</v>
      </c>
      <c r="P62" s="1" t="n">
        <v>86.24</v>
      </c>
      <c r="Q62" s="1" t="n">
        <v>83.95</v>
      </c>
      <c r="R62" s="1" t="n">
        <v>15.57</v>
      </c>
    </row>
    <row r="63" customFormat="false" ht="15" hidden="false" customHeight="false" outlineLevel="0" collapsed="false">
      <c r="A63" s="3" t="n">
        <v>39</v>
      </c>
      <c r="B63" s="1" t="n">
        <v>70.96</v>
      </c>
      <c r="D63" s="1" t="n">
        <v>93.87</v>
      </c>
      <c r="E63" s="1" t="n">
        <v>81.89</v>
      </c>
      <c r="F63" s="1" t="n">
        <v>95.94</v>
      </c>
      <c r="G63" s="1" t="n">
        <v>89.6</v>
      </c>
      <c r="H63" s="1" t="n">
        <v>87.89</v>
      </c>
      <c r="I63" s="1" t="n">
        <v>75.75</v>
      </c>
      <c r="J63" s="1" t="n">
        <v>128.47</v>
      </c>
      <c r="K63" s="1" t="n">
        <v>78.86</v>
      </c>
      <c r="L63" s="1" t="n">
        <v>75.32</v>
      </c>
      <c r="M63" s="1" t="n">
        <v>74.08</v>
      </c>
      <c r="N63" s="1" t="n">
        <v>74.48</v>
      </c>
      <c r="O63" s="1" t="n">
        <v>114.52</v>
      </c>
      <c r="P63" s="1" t="n">
        <v>95.93</v>
      </c>
      <c r="Q63" s="1" t="n">
        <v>95.54</v>
      </c>
      <c r="R63" s="1" t="n">
        <v>15.64</v>
      </c>
    </row>
    <row r="64" customFormat="false" ht="15" hidden="false" customHeight="false" outlineLevel="0" collapsed="false">
      <c r="A64" s="3" t="n">
        <v>54</v>
      </c>
      <c r="C64" s="1" t="n">
        <v>40.54</v>
      </c>
      <c r="D64" s="1" t="n">
        <v>53.97</v>
      </c>
      <c r="E64" s="1" t="n">
        <v>81.1</v>
      </c>
      <c r="F64" s="1" t="n">
        <v>70.45</v>
      </c>
      <c r="G64" s="1" t="n">
        <v>80.6</v>
      </c>
      <c r="H64" s="1" t="n">
        <v>84.76</v>
      </c>
      <c r="I64" s="1" t="n">
        <v>89.91</v>
      </c>
      <c r="J64" s="1" t="n">
        <v>54.28</v>
      </c>
      <c r="K64" s="1" t="n">
        <v>53.35</v>
      </c>
      <c r="L64" s="1" t="n">
        <v>97.46</v>
      </c>
      <c r="M64" s="1" t="n">
        <v>85.17</v>
      </c>
      <c r="N64" s="1" t="n">
        <v>96.09</v>
      </c>
      <c r="O64" s="1" t="n">
        <v>99</v>
      </c>
      <c r="P64" s="1" t="n">
        <v>103.59</v>
      </c>
      <c r="Q64" s="1" t="n">
        <v>74.18</v>
      </c>
      <c r="R64" s="1" t="n">
        <v>15.66</v>
      </c>
    </row>
    <row r="65" customFormat="false" ht="15" hidden="false" customHeight="false" outlineLevel="0" collapsed="false">
      <c r="A65" s="3" t="n">
        <v>6</v>
      </c>
      <c r="B65" s="1" t="n">
        <v>52.73</v>
      </c>
      <c r="C65" s="1" t="n">
        <v>63.32</v>
      </c>
      <c r="D65" s="1" t="n">
        <v>73.33</v>
      </c>
      <c r="E65" s="1" t="n">
        <v>52.06</v>
      </c>
      <c r="F65" s="1" t="n">
        <v>67.04</v>
      </c>
      <c r="G65" s="1" t="n">
        <v>58.61</v>
      </c>
      <c r="H65" s="1" t="n">
        <v>66.58</v>
      </c>
      <c r="I65" s="1" t="n">
        <v>59.79</v>
      </c>
      <c r="J65" s="1" t="n">
        <v>63.09</v>
      </c>
      <c r="K65" s="1" t="n">
        <v>61.74</v>
      </c>
      <c r="L65" s="1" t="n">
        <v>55.22</v>
      </c>
      <c r="M65" s="1" t="n">
        <v>72.85</v>
      </c>
      <c r="N65" s="1" t="n">
        <v>57.44</v>
      </c>
      <c r="O65" s="1" t="n">
        <v>56.23</v>
      </c>
      <c r="Q65" s="1" t="n">
        <v>60.07</v>
      </c>
      <c r="R65" s="1" t="n">
        <v>15.87</v>
      </c>
    </row>
    <row r="66" customFormat="false" ht="15" hidden="false" customHeight="false" outlineLevel="0" collapsed="false">
      <c r="A66" s="3" t="n">
        <v>57</v>
      </c>
      <c r="C66" s="1" t="n">
        <v>54.53</v>
      </c>
      <c r="D66" s="1" t="n">
        <v>61.68</v>
      </c>
      <c r="E66" s="1" t="n">
        <v>57.84</v>
      </c>
      <c r="F66" s="1" t="n">
        <v>86.06</v>
      </c>
      <c r="G66" s="1" t="n">
        <v>59.98</v>
      </c>
      <c r="H66" s="1" t="n">
        <v>57.67</v>
      </c>
      <c r="I66" s="1" t="n">
        <v>67.11</v>
      </c>
      <c r="J66" s="1" t="n">
        <v>58.27</v>
      </c>
      <c r="K66" s="1" t="n">
        <v>70.91</v>
      </c>
      <c r="L66" s="1" t="n">
        <v>84.87</v>
      </c>
      <c r="M66" s="1" t="n">
        <v>80.51</v>
      </c>
      <c r="N66" s="1" t="n">
        <v>63.69</v>
      </c>
      <c r="O66" s="1" t="n">
        <v>55.75</v>
      </c>
      <c r="P66" s="1" t="n">
        <v>46.4</v>
      </c>
      <c r="Q66" s="1" t="n">
        <v>61.94</v>
      </c>
      <c r="R66" s="1" t="n">
        <v>15.88</v>
      </c>
      <c r="S66" s="4" t="n">
        <f aca="false">AVERAGE(R57:R66)</f>
        <v>15.606</v>
      </c>
      <c r="T66" s="4" t="n">
        <f aca="false">AVERAGE(B57:P66)</f>
        <v>74.4904316546763</v>
      </c>
      <c r="U66" s="4" t="n">
        <f aca="false">_xlfn.STDEV.S(B57:P66)</f>
        <v>18.2473468736763</v>
      </c>
      <c r="V66" s="4" t="n">
        <f aca="false">0.1762*S66+1.6013</f>
        <v>4.3510772</v>
      </c>
      <c r="W66" s="4" t="n">
        <f aca="false">(V66-R66)^2</f>
        <v>132.91606092836</v>
      </c>
      <c r="X66" s="4" t="n">
        <f aca="false">ABS(V66-R66)</f>
        <v>11.5289228</v>
      </c>
    </row>
    <row r="67" customFormat="false" ht="15" hidden="false" customHeight="false" outlineLevel="0" collapsed="false">
      <c r="A67" s="3"/>
    </row>
    <row r="68" customFormat="false" ht="15" hidden="false" customHeight="false" outlineLevel="0" collapsed="false">
      <c r="A68" s="3" t="n">
        <v>3</v>
      </c>
      <c r="B68" s="1" t="n">
        <v>88.1</v>
      </c>
      <c r="C68" s="1" t="n">
        <v>82.4</v>
      </c>
      <c r="D68" s="1" t="n">
        <v>78.85</v>
      </c>
      <c r="E68" s="1" t="n">
        <v>76.38</v>
      </c>
      <c r="F68" s="1" t="n">
        <v>77.49</v>
      </c>
      <c r="G68" s="1" t="n">
        <v>69.96</v>
      </c>
      <c r="H68" s="1" t="n">
        <v>72.1</v>
      </c>
      <c r="I68" s="1" t="n">
        <v>91.02</v>
      </c>
      <c r="J68" s="1" t="n">
        <v>91.06</v>
      </c>
      <c r="K68" s="1" t="n">
        <v>88.68</v>
      </c>
      <c r="L68" s="1" t="n">
        <v>75.75</v>
      </c>
      <c r="M68" s="1" t="n">
        <v>76.3</v>
      </c>
      <c r="N68" s="1" t="n">
        <v>83.21</v>
      </c>
      <c r="O68" s="1" t="n">
        <v>90.67</v>
      </c>
      <c r="P68" s="1" t="n">
        <v>75.89</v>
      </c>
      <c r="Q68" s="1" t="n">
        <v>81.19</v>
      </c>
      <c r="R68" s="1" t="n">
        <v>16.21</v>
      </c>
    </row>
    <row r="69" customFormat="false" ht="15" hidden="false" customHeight="false" outlineLevel="0" collapsed="false">
      <c r="A69" s="3" t="n">
        <v>37</v>
      </c>
      <c r="B69" s="1" t="n">
        <v>95.92</v>
      </c>
      <c r="C69" s="1" t="n">
        <v>129.75</v>
      </c>
      <c r="D69" s="1" t="n">
        <v>126.89</v>
      </c>
      <c r="E69" s="1" t="n">
        <v>123.35</v>
      </c>
      <c r="G69" s="1" t="n">
        <v>166.32</v>
      </c>
      <c r="H69" s="1" t="n">
        <v>110.1</v>
      </c>
      <c r="I69" s="1" t="n">
        <v>123.25</v>
      </c>
      <c r="J69" s="1" t="n">
        <v>97.94</v>
      </c>
      <c r="K69" s="1" t="n">
        <v>92.13</v>
      </c>
      <c r="L69" s="1" t="n">
        <v>106.82</v>
      </c>
      <c r="M69" s="1" t="n">
        <v>133.39</v>
      </c>
      <c r="N69" s="1" t="n">
        <v>144.59</v>
      </c>
      <c r="O69" s="1" t="n">
        <v>95.28</v>
      </c>
      <c r="P69" s="1" t="n">
        <v>120.21</v>
      </c>
      <c r="Q69" s="1" t="n">
        <v>124.46</v>
      </c>
      <c r="R69" s="1" t="n">
        <v>16.22</v>
      </c>
    </row>
    <row r="70" customFormat="false" ht="15" hidden="false" customHeight="false" outlineLevel="0" collapsed="false">
      <c r="A70" s="3" t="n">
        <v>2</v>
      </c>
      <c r="B70" s="1" t="n">
        <v>78.44</v>
      </c>
      <c r="C70" s="1" t="n">
        <v>77.06</v>
      </c>
      <c r="D70" s="1" t="n">
        <v>70.89</v>
      </c>
      <c r="E70" s="1" t="n">
        <v>71.66</v>
      </c>
      <c r="F70" s="1" t="n">
        <v>80.27</v>
      </c>
      <c r="G70" s="1" t="n">
        <v>70.36</v>
      </c>
      <c r="H70" s="1" t="n">
        <v>84.03</v>
      </c>
      <c r="I70" s="1" t="n">
        <v>72.16</v>
      </c>
      <c r="J70" s="1" t="n">
        <v>72.93</v>
      </c>
      <c r="K70" s="1" t="n">
        <v>75.31</v>
      </c>
      <c r="L70" s="1" t="n">
        <v>76.18</v>
      </c>
      <c r="M70" s="1" t="n">
        <v>81.04</v>
      </c>
      <c r="N70" s="1" t="n">
        <v>78.85</v>
      </c>
      <c r="P70" s="1" t="n">
        <v>75.26</v>
      </c>
      <c r="Q70" s="1" t="n">
        <v>76.92</v>
      </c>
      <c r="R70" s="1" t="n">
        <v>16.41</v>
      </c>
    </row>
    <row r="71" customFormat="false" ht="15" hidden="false" customHeight="false" outlineLevel="0" collapsed="false">
      <c r="A71" s="3" t="n">
        <v>36</v>
      </c>
      <c r="B71" s="1" t="n">
        <v>84.73</v>
      </c>
      <c r="C71" s="1" t="n">
        <v>103.06</v>
      </c>
      <c r="D71" s="1" t="n">
        <v>113.09</v>
      </c>
      <c r="E71" s="1" t="n">
        <v>117.43</v>
      </c>
      <c r="F71" s="1" t="n">
        <v>77.06</v>
      </c>
      <c r="G71" s="1" t="n">
        <v>141.22</v>
      </c>
      <c r="H71" s="1" t="n">
        <v>112.53</v>
      </c>
      <c r="I71" s="1" t="n">
        <v>184.16</v>
      </c>
      <c r="J71" s="1" t="n">
        <v>169.01</v>
      </c>
      <c r="K71" s="1" t="n">
        <v>136.2</v>
      </c>
      <c r="L71" s="1" t="n">
        <v>144.07</v>
      </c>
      <c r="M71" s="1" t="n">
        <v>122.24</v>
      </c>
      <c r="N71" s="1" t="n">
        <v>144.38</v>
      </c>
      <c r="O71" s="1" t="n">
        <v>132.71</v>
      </c>
      <c r="P71" s="1" t="n">
        <v>182.41</v>
      </c>
      <c r="Q71" s="1" t="n">
        <v>130.95</v>
      </c>
      <c r="R71" s="1" t="n">
        <v>16.43</v>
      </c>
    </row>
    <row r="72" customFormat="false" ht="15" hidden="false" customHeight="false" outlineLevel="0" collapsed="false">
      <c r="A72" s="3" t="n">
        <v>95</v>
      </c>
      <c r="B72" s="1" t="n">
        <v>50.41</v>
      </c>
      <c r="C72" s="1" t="n">
        <v>60.61</v>
      </c>
      <c r="D72" s="1" t="n">
        <v>77.98</v>
      </c>
      <c r="E72" s="1" t="n">
        <v>95.66</v>
      </c>
      <c r="F72" s="1" t="n">
        <v>94.04</v>
      </c>
      <c r="G72" s="1" t="n">
        <v>77.3</v>
      </c>
      <c r="H72" s="1" t="n">
        <v>111.1</v>
      </c>
      <c r="I72" s="1" t="n">
        <v>91.83</v>
      </c>
      <c r="J72" s="1" t="n">
        <v>110.64</v>
      </c>
      <c r="K72" s="1" t="n">
        <v>73.67</v>
      </c>
      <c r="L72" s="1" t="n">
        <v>125.51</v>
      </c>
      <c r="M72" s="1" t="n">
        <v>70.14</v>
      </c>
      <c r="N72" s="1" t="n">
        <v>67.62</v>
      </c>
      <c r="P72" s="1" t="n">
        <v>76.62</v>
      </c>
      <c r="Q72" s="1" t="n">
        <v>88.1</v>
      </c>
      <c r="R72" s="1" t="n">
        <v>16.59</v>
      </c>
    </row>
    <row r="73" customFormat="false" ht="15" hidden="false" customHeight="false" outlineLevel="0" collapsed="false">
      <c r="A73" s="3" t="n">
        <v>81</v>
      </c>
      <c r="B73" s="1" t="n">
        <v>67.96</v>
      </c>
      <c r="C73" s="1" t="n">
        <v>71.34</v>
      </c>
      <c r="D73" s="1" t="n">
        <v>89.14</v>
      </c>
      <c r="E73" s="1" t="n">
        <v>65.23</v>
      </c>
      <c r="F73" s="1" t="n">
        <v>55.76</v>
      </c>
      <c r="G73" s="1" t="n">
        <v>71.91</v>
      </c>
      <c r="H73" s="1" t="n">
        <v>77.32</v>
      </c>
      <c r="I73" s="1" t="n">
        <v>84.78</v>
      </c>
      <c r="J73" s="1" t="n">
        <v>90.56</v>
      </c>
      <c r="K73" s="1" t="n">
        <v>74.58</v>
      </c>
      <c r="L73" s="1" t="n">
        <v>70.44</v>
      </c>
      <c r="M73" s="1" t="n">
        <v>93.38</v>
      </c>
      <c r="O73" s="1" t="n">
        <v>73.19</v>
      </c>
      <c r="P73" s="1" t="n">
        <v>103.92</v>
      </c>
      <c r="Q73" s="1" t="n">
        <v>80.31</v>
      </c>
      <c r="R73" s="1" t="n">
        <v>16.61</v>
      </c>
    </row>
    <row r="74" customFormat="false" ht="15" hidden="false" customHeight="false" outlineLevel="0" collapsed="false">
      <c r="A74" s="3" t="n">
        <v>51</v>
      </c>
      <c r="C74" s="1" t="n">
        <v>31.92</v>
      </c>
      <c r="D74" s="1" t="n">
        <v>51.08</v>
      </c>
      <c r="E74" s="1" t="n">
        <v>39.47</v>
      </c>
      <c r="F74" s="1" t="n">
        <v>55.51</v>
      </c>
      <c r="G74" s="1" t="n">
        <v>54.97</v>
      </c>
      <c r="H74" s="1" t="n">
        <v>46.61</v>
      </c>
      <c r="I74" s="1" t="n">
        <v>58.05</v>
      </c>
      <c r="J74" s="1" t="n">
        <v>72.89</v>
      </c>
      <c r="K74" s="1" t="n">
        <v>75.21</v>
      </c>
      <c r="L74" s="1" t="n">
        <v>52.72</v>
      </c>
      <c r="M74" s="1" t="n">
        <v>63.16</v>
      </c>
      <c r="N74" s="1" t="n">
        <v>85.35</v>
      </c>
      <c r="O74" s="1" t="n">
        <v>69.65</v>
      </c>
      <c r="P74" s="1" t="n">
        <v>77.24</v>
      </c>
      <c r="Q74" s="1" t="n">
        <v>56.85</v>
      </c>
      <c r="R74" s="1" t="n">
        <v>16.63</v>
      </c>
    </row>
    <row r="75" customFormat="false" ht="15" hidden="false" customHeight="false" outlineLevel="0" collapsed="false">
      <c r="A75" s="3" t="n">
        <v>102</v>
      </c>
      <c r="B75" s="1" t="n">
        <v>90.68</v>
      </c>
      <c r="C75" s="1" t="n">
        <v>115.9</v>
      </c>
      <c r="D75" s="1" t="n">
        <v>105.05</v>
      </c>
      <c r="E75" s="1" t="n">
        <v>133.45</v>
      </c>
      <c r="F75" s="1" t="n">
        <v>119.36</v>
      </c>
      <c r="G75" s="1" t="n">
        <v>102.43</v>
      </c>
      <c r="H75" s="1" t="n">
        <v>141.19</v>
      </c>
      <c r="I75" s="1" t="n">
        <v>115</v>
      </c>
      <c r="J75" s="1" t="n">
        <v>89.46</v>
      </c>
      <c r="K75" s="1" t="n">
        <v>58.91</v>
      </c>
      <c r="L75" s="1" t="n">
        <v>89.7</v>
      </c>
      <c r="M75" s="1" t="n">
        <v>64.59</v>
      </c>
      <c r="N75" s="1" t="n">
        <v>88.37</v>
      </c>
      <c r="O75" s="1" t="n">
        <v>133.02</v>
      </c>
      <c r="P75" s="1" t="n">
        <v>65.58</v>
      </c>
      <c r="Q75" s="1" t="n">
        <v>100.85</v>
      </c>
      <c r="R75" s="1" t="n">
        <v>16.72</v>
      </c>
    </row>
    <row r="76" customFormat="false" ht="15" hidden="false" customHeight="false" outlineLevel="0" collapsed="false">
      <c r="A76" s="3" t="n">
        <v>87</v>
      </c>
      <c r="B76" s="1" t="n">
        <v>83.23</v>
      </c>
      <c r="C76" s="1" t="n">
        <v>77.66</v>
      </c>
      <c r="D76" s="1" t="n">
        <v>59.19</v>
      </c>
      <c r="E76" s="1" t="n">
        <v>121.19</v>
      </c>
      <c r="F76" s="1" t="n">
        <v>88.39</v>
      </c>
      <c r="G76" s="1" t="n">
        <v>83.74</v>
      </c>
      <c r="H76" s="1" t="n">
        <v>117.37</v>
      </c>
      <c r="I76" s="1" t="n">
        <v>111.8</v>
      </c>
      <c r="J76" s="1" t="n">
        <v>114.43</v>
      </c>
      <c r="K76" s="1" t="n">
        <v>71.95</v>
      </c>
      <c r="L76" s="1" t="n">
        <v>49.42</v>
      </c>
      <c r="M76" s="1" t="n">
        <v>49.22</v>
      </c>
      <c r="N76" s="1" t="n">
        <v>70.12</v>
      </c>
      <c r="O76" s="1" t="n">
        <v>76.53</v>
      </c>
      <c r="P76" s="1" t="n">
        <v>135.37</v>
      </c>
      <c r="Q76" s="1" t="n">
        <v>87.31</v>
      </c>
      <c r="R76" s="1" t="n">
        <v>16.8</v>
      </c>
    </row>
    <row r="77" customFormat="false" ht="15" hidden="false" customHeight="false" outlineLevel="0" collapsed="false">
      <c r="A77" s="3" t="n">
        <v>97</v>
      </c>
      <c r="B77" s="1" t="n">
        <v>110.66</v>
      </c>
      <c r="C77" s="1" t="n">
        <v>182.67</v>
      </c>
      <c r="D77" s="1" t="n">
        <v>130.93</v>
      </c>
      <c r="E77" s="1" t="n">
        <v>103.32</v>
      </c>
      <c r="F77" s="1" t="n">
        <v>73.68</v>
      </c>
      <c r="G77" s="1" t="n">
        <v>59.75</v>
      </c>
      <c r="H77" s="1" t="n">
        <v>117.64</v>
      </c>
      <c r="I77" s="1" t="n">
        <v>117.17</v>
      </c>
      <c r="J77" s="1" t="n">
        <v>132.76</v>
      </c>
      <c r="K77" s="1" t="n">
        <v>126.35</v>
      </c>
      <c r="L77" s="1" t="n">
        <v>192.78</v>
      </c>
      <c r="M77" s="1" t="n">
        <v>123.68</v>
      </c>
      <c r="N77" s="1" t="n">
        <v>133.63</v>
      </c>
      <c r="O77" s="1" t="n">
        <v>144.31</v>
      </c>
      <c r="P77" s="1" t="n">
        <v>140.9</v>
      </c>
      <c r="Q77" s="1" t="n">
        <v>126.02</v>
      </c>
      <c r="R77" s="1" t="n">
        <v>16.94</v>
      </c>
      <c r="S77" s="4" t="n">
        <f aca="false">AVERAGE(R68:R77)</f>
        <v>16.556</v>
      </c>
      <c r="T77" s="4" t="n">
        <f aca="false">AVERAGE(B68:P77)</f>
        <v>94.700275862069</v>
      </c>
      <c r="U77" s="4" t="n">
        <f aca="false">_xlfn.STDEV.S(B68:P77)</f>
        <v>31.4271136022355</v>
      </c>
      <c r="V77" s="4" t="n">
        <f aca="false">0.1762*S78+1.6013</f>
        <v>1.6013</v>
      </c>
      <c r="W77" s="4" t="n">
        <f aca="false">(V77-R78)^2</f>
        <v>2.56416169</v>
      </c>
      <c r="X77" s="4" t="n">
        <f aca="false">ABS(V77-R78)</f>
        <v>1.6013</v>
      </c>
    </row>
    <row r="78" customFormat="false" ht="15" hidden="false" customHeight="false" outlineLevel="0" collapsed="false">
      <c r="A78" s="3"/>
    </row>
    <row r="79" customFormat="false" ht="15" hidden="false" customHeight="false" outlineLevel="0" collapsed="false">
      <c r="A79" s="3" t="n">
        <v>25</v>
      </c>
      <c r="B79" s="1" t="n">
        <v>47.11</v>
      </c>
      <c r="C79" s="1" t="n">
        <v>55.33</v>
      </c>
      <c r="D79" s="1" t="n">
        <v>56.61</v>
      </c>
      <c r="E79" s="1" t="n">
        <v>47.7</v>
      </c>
      <c r="F79" s="1" t="n">
        <v>70.66</v>
      </c>
      <c r="G79" s="1" t="n">
        <v>82.7</v>
      </c>
      <c r="H79" s="1" t="n">
        <v>64.54</v>
      </c>
      <c r="I79" s="1" t="n">
        <v>75.81</v>
      </c>
      <c r="J79" s="1" t="n">
        <v>48.06</v>
      </c>
      <c r="K79" s="1" t="n">
        <v>67.8</v>
      </c>
      <c r="L79" s="1" t="n">
        <v>51.84</v>
      </c>
      <c r="M79" s="1" t="n">
        <v>63.98</v>
      </c>
      <c r="O79" s="1" t="n">
        <v>67.64</v>
      </c>
      <c r="P79" s="1" t="n">
        <v>60.32</v>
      </c>
      <c r="Q79" s="1" t="n">
        <v>63.55</v>
      </c>
      <c r="R79" s="1" t="n">
        <v>17.1</v>
      </c>
    </row>
    <row r="80" customFormat="false" ht="15" hidden="false" customHeight="false" outlineLevel="0" collapsed="false">
      <c r="A80" s="3" t="n">
        <v>101</v>
      </c>
      <c r="B80" s="1" t="n">
        <v>115.54</v>
      </c>
      <c r="C80" s="1" t="n">
        <v>76.73</v>
      </c>
      <c r="D80" s="1" t="n">
        <v>119.58</v>
      </c>
      <c r="E80" s="1" t="n">
        <v>85.85</v>
      </c>
      <c r="F80" s="1" t="n">
        <v>61.19</v>
      </c>
      <c r="G80" s="1" t="n">
        <v>99.05</v>
      </c>
      <c r="H80" s="1" t="n">
        <v>122.52</v>
      </c>
      <c r="I80" s="1" t="n">
        <v>149.97</v>
      </c>
      <c r="J80" s="1" t="n">
        <v>61.79</v>
      </c>
      <c r="K80" s="1" t="n">
        <v>131.53</v>
      </c>
      <c r="L80" s="1" t="n">
        <v>144.14</v>
      </c>
      <c r="M80" s="1" t="n">
        <v>98.07</v>
      </c>
      <c r="N80" s="1" t="n">
        <v>83.22</v>
      </c>
      <c r="O80" s="1" t="n">
        <v>112.65</v>
      </c>
      <c r="P80" s="1" t="n">
        <v>168.17</v>
      </c>
      <c r="Q80" s="1" t="n">
        <v>108.67</v>
      </c>
      <c r="R80" s="1" t="n">
        <v>17.13</v>
      </c>
    </row>
    <row r="81" customFormat="false" ht="15" hidden="false" customHeight="false" outlineLevel="0" collapsed="false">
      <c r="A81" s="3" t="n">
        <v>92</v>
      </c>
      <c r="B81" s="1" t="n">
        <v>46.59</v>
      </c>
      <c r="C81" s="1" t="n">
        <v>94.93</v>
      </c>
      <c r="D81" s="1" t="n">
        <v>74.63</v>
      </c>
      <c r="E81" s="1" t="n">
        <v>106.28</v>
      </c>
      <c r="F81" s="1" t="n">
        <v>93.16</v>
      </c>
      <c r="G81" s="1" t="n">
        <v>124.28</v>
      </c>
      <c r="H81" s="1" t="n">
        <v>119.78</v>
      </c>
      <c r="I81" s="1" t="n">
        <v>112.81</v>
      </c>
      <c r="J81" s="1" t="n">
        <v>66.3</v>
      </c>
      <c r="K81" s="1" t="n">
        <v>101.84</v>
      </c>
      <c r="L81" s="1" t="n">
        <v>119.06</v>
      </c>
      <c r="M81" s="1" t="n">
        <v>132.06</v>
      </c>
      <c r="N81" s="1" t="n">
        <v>56.52</v>
      </c>
      <c r="O81" s="1" t="n">
        <v>78.88</v>
      </c>
      <c r="P81" s="1" t="n">
        <v>118.23</v>
      </c>
      <c r="Q81" s="1" t="n">
        <v>96.36</v>
      </c>
      <c r="R81" s="1" t="n">
        <v>17.39</v>
      </c>
    </row>
    <row r="82" customFormat="false" ht="15" hidden="false" customHeight="false" outlineLevel="0" collapsed="false">
      <c r="A82" s="3" t="n">
        <v>103</v>
      </c>
      <c r="B82" s="1" t="n">
        <v>79.61</v>
      </c>
      <c r="C82" s="1" t="n">
        <v>68.32</v>
      </c>
      <c r="D82" s="1" t="n">
        <v>83.54</v>
      </c>
      <c r="E82" s="1" t="n">
        <v>153.78</v>
      </c>
      <c r="F82" s="1" t="n">
        <v>119.78</v>
      </c>
      <c r="G82" s="1" t="n">
        <v>148.88</v>
      </c>
      <c r="H82" s="1" t="n">
        <v>106.49</v>
      </c>
      <c r="I82" s="1" t="n">
        <v>90.92</v>
      </c>
      <c r="J82" s="1" t="n">
        <v>102.16</v>
      </c>
      <c r="K82" s="1" t="n">
        <v>74.91</v>
      </c>
      <c r="L82" s="1" t="n">
        <v>97.14</v>
      </c>
      <c r="M82" s="1" t="n">
        <v>105.76</v>
      </c>
      <c r="N82" s="1" t="n">
        <v>187.4</v>
      </c>
      <c r="O82" s="1" t="n">
        <v>186.34</v>
      </c>
      <c r="P82" s="1" t="n">
        <v>106.41</v>
      </c>
      <c r="Q82" s="1" t="n">
        <v>114.1</v>
      </c>
      <c r="R82" s="1" t="n">
        <v>17.48</v>
      </c>
    </row>
    <row r="83" customFormat="false" ht="15" hidden="false" customHeight="false" outlineLevel="0" collapsed="false">
      <c r="A83" s="3" t="n">
        <v>7</v>
      </c>
      <c r="B83" s="1" t="n">
        <v>60.79</v>
      </c>
      <c r="C83" s="1" t="n">
        <v>65.77</v>
      </c>
      <c r="D83" s="1" t="n">
        <v>81.22</v>
      </c>
      <c r="E83" s="1" t="n">
        <v>59.95</v>
      </c>
      <c r="F83" s="1" t="n">
        <v>47.57</v>
      </c>
      <c r="G83" s="1" t="n">
        <v>71.79</v>
      </c>
      <c r="H83" s="1" t="n">
        <v>53.56</v>
      </c>
      <c r="I83" s="1" t="n">
        <v>77.5</v>
      </c>
      <c r="J83" s="1" t="n">
        <v>62.31</v>
      </c>
      <c r="K83" s="1" t="n">
        <v>50.49</v>
      </c>
      <c r="L83" s="1" t="n">
        <v>53.33</v>
      </c>
      <c r="M83" s="1" t="n">
        <v>71.66</v>
      </c>
      <c r="N83" s="1" t="n">
        <v>61.05</v>
      </c>
      <c r="O83" s="1" t="n">
        <v>61.74</v>
      </c>
      <c r="P83" s="1" t="n">
        <v>68.8</v>
      </c>
      <c r="Q83" s="1" t="n">
        <v>63.17</v>
      </c>
      <c r="R83" s="1" t="n">
        <v>17.57</v>
      </c>
    </row>
    <row r="84" customFormat="false" ht="15" hidden="false" customHeight="false" outlineLevel="0" collapsed="false">
      <c r="A84" s="3" t="n">
        <v>104</v>
      </c>
      <c r="B84" s="1" t="n">
        <v>98.04</v>
      </c>
      <c r="C84" s="1" t="n">
        <v>76.56</v>
      </c>
      <c r="D84" s="1" t="n">
        <v>132.71</v>
      </c>
      <c r="E84" s="1" t="n">
        <v>114.48</v>
      </c>
      <c r="F84" s="1" t="n">
        <v>119.41</v>
      </c>
      <c r="G84" s="1" t="n">
        <v>73.66</v>
      </c>
      <c r="H84" s="1" t="n">
        <v>71.67</v>
      </c>
      <c r="I84" s="1" t="n">
        <v>133.58</v>
      </c>
      <c r="J84" s="1" t="n">
        <v>143.87</v>
      </c>
      <c r="K84" s="1" t="n">
        <v>63.01</v>
      </c>
      <c r="L84" s="1" t="n">
        <v>59.75</v>
      </c>
      <c r="M84" s="1" t="n">
        <v>109.59</v>
      </c>
      <c r="N84" s="1" t="n">
        <v>84.78</v>
      </c>
      <c r="O84" s="1" t="n">
        <v>93.55</v>
      </c>
      <c r="P84" s="1" t="n">
        <v>99.82</v>
      </c>
      <c r="Q84" s="1" t="n">
        <v>98.3</v>
      </c>
      <c r="R84" s="1" t="n">
        <v>17.66</v>
      </c>
    </row>
    <row r="85" customFormat="false" ht="15" hidden="false" customHeight="false" outlineLevel="0" collapsed="false">
      <c r="A85" s="3" t="n">
        <v>24</v>
      </c>
      <c r="B85" s="1" t="n">
        <v>68.68</v>
      </c>
      <c r="C85" s="1" t="n">
        <v>40.96</v>
      </c>
      <c r="D85" s="1" t="n">
        <v>48.52</v>
      </c>
      <c r="E85" s="1" t="n">
        <v>45.64</v>
      </c>
      <c r="F85" s="1" t="n">
        <v>54.07</v>
      </c>
      <c r="G85" s="1" t="n">
        <v>59.43</v>
      </c>
      <c r="H85" s="1" t="n">
        <v>67.62</v>
      </c>
      <c r="I85" s="1" t="n">
        <v>51.79</v>
      </c>
      <c r="J85" s="1" t="n">
        <v>70.43</v>
      </c>
      <c r="K85" s="1" t="n">
        <v>53.54</v>
      </c>
      <c r="L85" s="1" t="n">
        <v>77.25</v>
      </c>
      <c r="M85" s="1" t="n">
        <v>52.38</v>
      </c>
      <c r="N85" s="1" t="n">
        <v>61.16</v>
      </c>
      <c r="O85" s="1" t="n">
        <v>83.21</v>
      </c>
      <c r="P85" s="1" t="n">
        <v>74.05</v>
      </c>
      <c r="Q85" s="1" t="n">
        <v>60.58</v>
      </c>
      <c r="R85" s="1" t="n">
        <v>17.77</v>
      </c>
    </row>
    <row r="86" customFormat="false" ht="15" hidden="false" customHeight="false" outlineLevel="0" collapsed="false">
      <c r="A86" s="3" t="n">
        <v>73</v>
      </c>
      <c r="B86" s="1" t="n">
        <v>65.67</v>
      </c>
      <c r="C86" s="1" t="n">
        <v>83.17</v>
      </c>
      <c r="D86" s="1" t="n">
        <v>96.38</v>
      </c>
      <c r="E86" s="1" t="n">
        <v>63.68</v>
      </c>
      <c r="F86" s="1" t="n">
        <v>93.91</v>
      </c>
      <c r="G86" s="1" t="n">
        <v>103.28</v>
      </c>
      <c r="H86" s="1" t="n">
        <v>63.41</v>
      </c>
      <c r="I86" s="1" t="n">
        <v>99.1</v>
      </c>
      <c r="J86" s="1" t="n">
        <v>124.63</v>
      </c>
      <c r="L86" s="1" t="n">
        <v>66.58</v>
      </c>
      <c r="M86" s="1" t="n">
        <v>113.61</v>
      </c>
      <c r="N86" s="1" t="n">
        <v>109.73</v>
      </c>
      <c r="O86" s="1" t="n">
        <v>60.04</v>
      </c>
      <c r="P86" s="1" t="n">
        <v>58.64</v>
      </c>
      <c r="Q86" s="1" t="n">
        <v>89.65</v>
      </c>
      <c r="R86" s="1" t="n">
        <v>17.83</v>
      </c>
    </row>
    <row r="87" customFormat="false" ht="15" hidden="false" customHeight="false" outlineLevel="0" collapsed="false">
      <c r="A87" s="3" t="n">
        <v>98</v>
      </c>
      <c r="B87" s="1" t="n">
        <v>77.22</v>
      </c>
      <c r="C87" s="1" t="n">
        <v>83.81</v>
      </c>
      <c r="D87" s="1" t="n">
        <v>89.15</v>
      </c>
      <c r="E87" s="1" t="n">
        <v>101.23</v>
      </c>
      <c r="F87" s="1" t="n">
        <v>121.77</v>
      </c>
      <c r="G87" s="1" t="n">
        <v>137.35</v>
      </c>
      <c r="H87" s="1" t="n">
        <v>82.21</v>
      </c>
      <c r="J87" s="1" t="n">
        <v>107.26</v>
      </c>
      <c r="K87" s="1" t="n">
        <v>112.46</v>
      </c>
      <c r="L87" s="1" t="n">
        <v>97.93</v>
      </c>
      <c r="M87" s="1" t="n">
        <v>121.54</v>
      </c>
      <c r="N87" s="1" t="n">
        <v>64.91</v>
      </c>
      <c r="O87" s="1" t="n">
        <v>88.24</v>
      </c>
      <c r="P87" s="1" t="n">
        <v>109.27</v>
      </c>
      <c r="Q87" s="1" t="n">
        <v>103.14</v>
      </c>
      <c r="R87" s="1" t="n">
        <v>17.92</v>
      </c>
    </row>
    <row r="88" customFormat="false" ht="15" hidden="false" customHeight="false" outlineLevel="0" collapsed="false">
      <c r="A88" s="3" t="n">
        <v>74</v>
      </c>
      <c r="B88" s="1" t="n">
        <v>83.68</v>
      </c>
      <c r="C88" s="1" t="n">
        <v>98.33</v>
      </c>
      <c r="D88" s="1" t="n">
        <v>85.36</v>
      </c>
      <c r="E88" s="1" t="n">
        <v>66.57</v>
      </c>
      <c r="F88" s="1" t="n">
        <v>86.72</v>
      </c>
      <c r="G88" s="1" t="n">
        <v>102.2</v>
      </c>
      <c r="H88" s="1" t="n">
        <v>67.61</v>
      </c>
      <c r="I88" s="1" t="n">
        <v>123.32</v>
      </c>
      <c r="J88" s="1" t="n">
        <v>106.11</v>
      </c>
      <c r="K88" s="1" t="n">
        <v>121.42</v>
      </c>
      <c r="L88" s="1" t="n">
        <v>112.38</v>
      </c>
      <c r="M88" s="1" t="n">
        <v>124.88</v>
      </c>
      <c r="N88" s="1" t="n">
        <v>141.52</v>
      </c>
      <c r="O88" s="1" t="n">
        <v>89.53</v>
      </c>
      <c r="P88" s="1" t="n">
        <v>88.21</v>
      </c>
      <c r="Q88" s="1" t="n">
        <v>99.86</v>
      </c>
      <c r="R88" s="1" t="n">
        <v>17.94</v>
      </c>
      <c r="S88" s="4" t="n">
        <f aca="false">AVERAGE(R79:R88)</f>
        <v>17.579</v>
      </c>
      <c r="T88" s="4" t="n">
        <f aca="false">AVERAGE(B79:P88)</f>
        <v>88.9227891156463</v>
      </c>
      <c r="U88" s="4" t="n">
        <f aca="false">_xlfn.STDEV.S(B79:P88)</f>
        <v>30.0196525306001</v>
      </c>
      <c r="V88" s="4" t="n">
        <f aca="false">0.1762*S90+1.6013</f>
        <v>1.6013</v>
      </c>
      <c r="W88" s="4" t="n">
        <f aca="false">(V88-R90)^2</f>
        <v>269.90218369</v>
      </c>
      <c r="X88" s="4" t="n">
        <f aca="false">ABS(V88-R90)</f>
        <v>16.4287</v>
      </c>
    </row>
    <row r="89" customFormat="false" ht="15" hidden="false" customHeight="false" outlineLevel="0" collapsed="false">
      <c r="A89" s="3"/>
    </row>
    <row r="90" customFormat="false" ht="15" hidden="false" customHeight="false" outlineLevel="0" collapsed="false">
      <c r="A90" s="3" t="n">
        <v>55</v>
      </c>
      <c r="B90" s="1" t="n">
        <v>26.3</v>
      </c>
      <c r="C90" s="1" t="n">
        <v>40.16</v>
      </c>
      <c r="D90" s="1" t="n">
        <v>53.01</v>
      </c>
      <c r="E90" s="1" t="n">
        <v>66.09</v>
      </c>
      <c r="F90" s="1" t="n">
        <v>68.1</v>
      </c>
      <c r="G90" s="1" t="n">
        <v>114.84</v>
      </c>
      <c r="H90" s="1" t="n">
        <v>61.49</v>
      </c>
      <c r="I90" s="1" t="n">
        <v>95.29</v>
      </c>
      <c r="J90" s="1" t="n">
        <v>97.81</v>
      </c>
      <c r="K90" s="1" t="n">
        <v>64.91</v>
      </c>
      <c r="L90" s="1" t="n">
        <v>87.85</v>
      </c>
      <c r="M90" s="1" t="n">
        <v>60.33</v>
      </c>
      <c r="N90" s="1" t="n">
        <v>94.03</v>
      </c>
      <c r="O90" s="1" t="n">
        <v>63</v>
      </c>
      <c r="P90" s="1" t="n">
        <v>81.58</v>
      </c>
      <c r="Q90" s="1" t="n">
        <v>71.65</v>
      </c>
      <c r="R90" s="1" t="n">
        <v>18.03</v>
      </c>
    </row>
    <row r="91" customFormat="false" ht="15" hidden="false" customHeight="false" outlineLevel="0" collapsed="false">
      <c r="A91" s="3" t="n">
        <v>85</v>
      </c>
      <c r="B91" s="1" t="n">
        <v>69.09</v>
      </c>
      <c r="C91" s="1" t="n">
        <v>99.63</v>
      </c>
      <c r="D91" s="1" t="n">
        <v>115.71</v>
      </c>
      <c r="E91" s="1" t="n">
        <v>86.65</v>
      </c>
      <c r="F91" s="1" t="n">
        <v>86.61</v>
      </c>
      <c r="G91" s="1" t="n">
        <v>91.51</v>
      </c>
      <c r="H91" s="1" t="n">
        <v>90.02</v>
      </c>
      <c r="I91" s="1" t="n">
        <v>117.25</v>
      </c>
      <c r="J91" s="1" t="n">
        <v>62.09</v>
      </c>
      <c r="K91" s="1" t="n">
        <v>128.35</v>
      </c>
      <c r="L91" s="1" t="n">
        <v>70.17</v>
      </c>
      <c r="M91" s="1" t="n">
        <v>148.53</v>
      </c>
      <c r="N91" s="1" t="n">
        <v>108.62</v>
      </c>
      <c r="O91" s="1" t="n">
        <v>127.07</v>
      </c>
      <c r="P91" s="1" t="n">
        <v>59.2</v>
      </c>
      <c r="Q91" s="1" t="n">
        <v>97.37</v>
      </c>
      <c r="R91" s="1" t="n">
        <v>18.03</v>
      </c>
    </row>
    <row r="92" customFormat="false" ht="15" hidden="false" customHeight="false" outlineLevel="0" collapsed="false">
      <c r="A92" s="3" t="n">
        <v>77</v>
      </c>
      <c r="B92" s="1" t="n">
        <v>87.01</v>
      </c>
      <c r="C92" s="1" t="n">
        <v>96.23</v>
      </c>
      <c r="D92" s="1" t="n">
        <v>81.76</v>
      </c>
      <c r="E92" s="1" t="n">
        <v>60.04</v>
      </c>
      <c r="F92" s="1" t="n">
        <v>57.04</v>
      </c>
      <c r="G92" s="1" t="n">
        <v>123.29</v>
      </c>
      <c r="H92" s="1" t="n">
        <v>104.01</v>
      </c>
      <c r="I92" s="1" t="n">
        <v>56.01</v>
      </c>
      <c r="J92" s="1" t="n">
        <v>90.87</v>
      </c>
      <c r="K92" s="1" t="n">
        <v>86.75</v>
      </c>
      <c r="L92" s="1" t="n">
        <v>56.27</v>
      </c>
      <c r="M92" s="1" t="n">
        <v>113.38</v>
      </c>
      <c r="N92" s="1" t="n">
        <v>66.9</v>
      </c>
      <c r="O92" s="1" t="n">
        <v>61.19</v>
      </c>
      <c r="P92" s="1" t="n">
        <v>77.96</v>
      </c>
      <c r="Q92" s="1" t="n">
        <v>81.25</v>
      </c>
      <c r="R92" s="1" t="n">
        <v>18.07</v>
      </c>
    </row>
    <row r="93" customFormat="false" ht="15" hidden="false" customHeight="false" outlineLevel="0" collapsed="false">
      <c r="A93" s="3" t="n">
        <v>60</v>
      </c>
      <c r="B93" s="1" t="n">
        <v>50.53</v>
      </c>
      <c r="C93" s="1" t="n">
        <v>62.12</v>
      </c>
      <c r="D93" s="1" t="n">
        <v>51.89</v>
      </c>
      <c r="E93" s="1" t="n">
        <v>71.73</v>
      </c>
      <c r="F93" s="1" t="n">
        <v>84.81</v>
      </c>
      <c r="G93" s="1" t="n">
        <v>57.04</v>
      </c>
      <c r="H93" s="1" t="n">
        <v>84.17</v>
      </c>
      <c r="I93" s="1" t="n">
        <v>90.52</v>
      </c>
      <c r="J93" s="1" t="n">
        <v>70</v>
      </c>
      <c r="K93" s="1" t="n">
        <v>68.84</v>
      </c>
      <c r="L93" s="1" t="n">
        <v>108.63</v>
      </c>
      <c r="M93" s="1" t="n">
        <v>92.19</v>
      </c>
      <c r="N93" s="1" t="n">
        <v>80.18</v>
      </c>
      <c r="O93" s="1" t="n">
        <v>112.89</v>
      </c>
      <c r="Q93" s="1" t="n">
        <v>82.34</v>
      </c>
      <c r="R93" s="1" t="n">
        <v>18.1</v>
      </c>
    </row>
    <row r="94" customFormat="false" ht="15" hidden="false" customHeight="false" outlineLevel="0" collapsed="false">
      <c r="A94" s="3" t="n">
        <v>109</v>
      </c>
      <c r="B94" s="1" t="n">
        <v>115.31</v>
      </c>
      <c r="C94" s="1" t="n">
        <v>150.19</v>
      </c>
      <c r="D94" s="1" t="n">
        <v>149.44</v>
      </c>
      <c r="E94" s="1" t="n">
        <v>73.26</v>
      </c>
      <c r="F94" s="1" t="n">
        <v>145.15</v>
      </c>
      <c r="G94" s="1" t="n">
        <v>83.71</v>
      </c>
      <c r="H94" s="1" t="n">
        <v>97.66</v>
      </c>
      <c r="I94" s="1" t="n">
        <v>90.32</v>
      </c>
      <c r="J94" s="1" t="n">
        <v>103.21</v>
      </c>
      <c r="K94" s="1" t="n">
        <v>143.47</v>
      </c>
      <c r="L94" s="1" t="n">
        <v>73.26</v>
      </c>
      <c r="M94" s="1" t="n">
        <v>119.56</v>
      </c>
      <c r="N94" s="1" t="n">
        <v>98.34</v>
      </c>
      <c r="O94" s="1" t="n">
        <v>107.75</v>
      </c>
      <c r="P94" s="1" t="n">
        <v>144.4</v>
      </c>
      <c r="Q94" s="1" t="n">
        <v>112.84</v>
      </c>
      <c r="R94" s="1" t="n">
        <v>18.17</v>
      </c>
    </row>
    <row r="95" customFormat="false" ht="15" hidden="false" customHeight="false" outlineLevel="0" collapsed="false">
      <c r="A95" s="3" t="n">
        <v>106</v>
      </c>
      <c r="B95" s="1" t="n">
        <v>109.54</v>
      </c>
      <c r="C95" s="1" t="n">
        <v>113.98</v>
      </c>
      <c r="D95" s="1" t="n">
        <v>125.8</v>
      </c>
      <c r="E95" s="1" t="n">
        <v>132.58</v>
      </c>
      <c r="F95" s="1" t="n">
        <v>133.13</v>
      </c>
      <c r="G95" s="1" t="n">
        <v>110.12</v>
      </c>
      <c r="H95" s="1" t="n">
        <v>63.96</v>
      </c>
      <c r="I95" s="1" t="n">
        <v>91.51</v>
      </c>
      <c r="J95" s="1" t="n">
        <v>70.91</v>
      </c>
      <c r="K95" s="1" t="n">
        <v>128.14</v>
      </c>
      <c r="L95" s="1" t="n">
        <v>70.9</v>
      </c>
      <c r="M95" s="1" t="n">
        <v>119.46</v>
      </c>
      <c r="N95" s="1" t="n">
        <v>130.72</v>
      </c>
      <c r="O95" s="1" t="n">
        <v>104.03</v>
      </c>
      <c r="P95" s="1" t="n">
        <v>118.59</v>
      </c>
      <c r="Q95" s="1" t="n">
        <v>108.22</v>
      </c>
      <c r="R95" s="1" t="n">
        <v>18.19</v>
      </c>
    </row>
    <row r="96" customFormat="false" ht="15" hidden="false" customHeight="false" outlineLevel="0" collapsed="false">
      <c r="A96" s="3" t="n">
        <v>110</v>
      </c>
      <c r="B96" s="1" t="n">
        <v>48.4</v>
      </c>
      <c r="C96" s="1" t="n">
        <v>106.64</v>
      </c>
      <c r="D96" s="1" t="n">
        <v>95.4</v>
      </c>
      <c r="E96" s="1" t="n">
        <v>115.82</v>
      </c>
      <c r="F96" s="1" t="n">
        <v>65.57</v>
      </c>
      <c r="G96" s="1" t="n">
        <v>74.49</v>
      </c>
      <c r="H96" s="1" t="n">
        <v>119.61</v>
      </c>
      <c r="I96" s="1" t="n">
        <v>137.57</v>
      </c>
      <c r="J96" s="1" t="n">
        <v>93.45</v>
      </c>
      <c r="K96" s="1" t="n">
        <v>61.5</v>
      </c>
      <c r="L96" s="1" t="n">
        <v>109.36</v>
      </c>
      <c r="M96" s="1" t="n">
        <v>80.27</v>
      </c>
      <c r="N96" s="1" t="n">
        <v>85.62</v>
      </c>
      <c r="O96" s="1" t="n">
        <v>75.33</v>
      </c>
      <c r="Q96" s="1" t="n">
        <v>98.74</v>
      </c>
      <c r="R96" s="1" t="n">
        <v>18.19</v>
      </c>
    </row>
    <row r="97" customFormat="false" ht="15" hidden="false" customHeight="false" outlineLevel="0" collapsed="false">
      <c r="A97" s="3" t="n">
        <v>75</v>
      </c>
      <c r="B97" s="1" t="n">
        <v>123.78</v>
      </c>
      <c r="C97" s="1" t="n">
        <v>80.26</v>
      </c>
      <c r="D97" s="1" t="n">
        <v>80.26</v>
      </c>
      <c r="E97" s="1" t="n">
        <v>72.07</v>
      </c>
      <c r="F97" s="1" t="n">
        <v>102.18</v>
      </c>
      <c r="G97" s="1" t="n">
        <v>110.08</v>
      </c>
      <c r="H97" s="1" t="n">
        <v>107.33</v>
      </c>
      <c r="I97" s="1" t="n">
        <v>115.28</v>
      </c>
      <c r="J97" s="1" t="n">
        <v>137.01</v>
      </c>
      <c r="K97" s="1" t="n">
        <v>115.37</v>
      </c>
      <c r="L97" s="1" t="n">
        <v>111.15</v>
      </c>
      <c r="M97" s="1" t="n">
        <v>112.98</v>
      </c>
      <c r="N97" s="1" t="n">
        <v>94.77</v>
      </c>
      <c r="O97" s="1" t="n">
        <v>85.29</v>
      </c>
      <c r="P97" s="1" t="n">
        <v>135.31</v>
      </c>
      <c r="Q97" s="1" t="n">
        <v>105.54</v>
      </c>
      <c r="R97" s="1" t="n">
        <v>18.47</v>
      </c>
    </row>
    <row r="98" customFormat="false" ht="15" hidden="false" customHeight="false" outlineLevel="0" collapsed="false">
      <c r="A98" s="3" t="n">
        <v>80</v>
      </c>
      <c r="B98" s="1" t="n">
        <v>55.46</v>
      </c>
      <c r="C98" s="1" t="n">
        <v>80.93</v>
      </c>
      <c r="D98" s="1" t="n">
        <v>73.98</v>
      </c>
      <c r="E98" s="1" t="n">
        <v>65.56</v>
      </c>
      <c r="F98" s="1" t="n">
        <v>58.21</v>
      </c>
      <c r="G98" s="1" t="n">
        <v>105.94</v>
      </c>
      <c r="H98" s="1" t="n">
        <v>121.1</v>
      </c>
      <c r="I98" s="1" t="n">
        <v>97.98</v>
      </c>
      <c r="J98" s="1" t="n">
        <v>104.52</v>
      </c>
      <c r="K98" s="1" t="n">
        <v>60.98</v>
      </c>
      <c r="L98" s="1" t="n">
        <v>124.6</v>
      </c>
      <c r="M98" s="1" t="n">
        <v>61.79</v>
      </c>
      <c r="N98" s="1" t="n">
        <v>61.2</v>
      </c>
      <c r="O98" s="1" t="n">
        <v>63.01</v>
      </c>
      <c r="P98" s="1" t="n">
        <v>80.09</v>
      </c>
      <c r="Q98" s="1" t="n">
        <v>81.02</v>
      </c>
      <c r="R98" s="1" t="n">
        <v>18.56</v>
      </c>
    </row>
    <row r="99" customFormat="false" ht="15" hidden="false" customHeight="false" outlineLevel="0" collapsed="false">
      <c r="A99" s="3" t="n">
        <v>71</v>
      </c>
      <c r="B99" s="1" t="n">
        <v>33.89</v>
      </c>
      <c r="C99" s="1" t="n">
        <v>51.79</v>
      </c>
      <c r="D99" s="1" t="n">
        <v>37.85</v>
      </c>
      <c r="E99" s="1" t="n">
        <v>70.15</v>
      </c>
      <c r="F99" s="1" t="n">
        <v>102.38</v>
      </c>
      <c r="G99" s="1" t="n">
        <v>89.58</v>
      </c>
      <c r="H99" s="1" t="n">
        <v>99.32</v>
      </c>
      <c r="I99" s="1" t="n">
        <v>57.18</v>
      </c>
      <c r="J99" s="1" t="n">
        <v>106.15</v>
      </c>
      <c r="K99" s="1" t="n">
        <v>111.18</v>
      </c>
      <c r="L99" s="1" t="n">
        <v>121.46</v>
      </c>
      <c r="M99" s="1" t="n">
        <v>90.32</v>
      </c>
      <c r="N99" s="1" t="n">
        <v>93.18</v>
      </c>
      <c r="O99" s="1" t="n">
        <v>102.18</v>
      </c>
      <c r="P99" s="1" t="n">
        <v>100.03</v>
      </c>
      <c r="Q99" s="1" t="n">
        <v>84.44</v>
      </c>
      <c r="R99" s="1" t="n">
        <v>18.62</v>
      </c>
      <c r="S99" s="4" t="n">
        <f aca="false">AVERAGE(R90:R99)</f>
        <v>18.243</v>
      </c>
      <c r="T99" s="4" t="n">
        <f aca="false">AVERAGE(B90:P99)</f>
        <v>91.1627027027028</v>
      </c>
      <c r="U99" s="4" t="n">
        <f aca="false">_xlfn.STDEV.S(B90:P99)</f>
        <v>26.9835325593295</v>
      </c>
      <c r="V99" s="4" t="n">
        <f aca="false">0.1762*S96+1.6013</f>
        <v>1.6013</v>
      </c>
      <c r="W99" s="4" t="n">
        <f aca="false">(V99-R96)^2</f>
        <v>275.18496769</v>
      </c>
      <c r="X99" s="4" t="n">
        <f aca="false">ABS(V99-R96)</f>
        <v>16.5887</v>
      </c>
    </row>
    <row r="100" customFormat="false" ht="15" hidden="false" customHeight="false" outlineLevel="0" collapsed="false">
      <c r="A100" s="3"/>
    </row>
    <row r="101" customFormat="false" ht="15" hidden="false" customHeight="false" outlineLevel="0" collapsed="false">
      <c r="A101" s="3" t="n">
        <v>40</v>
      </c>
      <c r="B101" s="1" t="n">
        <v>71.28</v>
      </c>
      <c r="C101" s="1" t="n">
        <v>128.46</v>
      </c>
      <c r="D101" s="1" t="n">
        <v>109.22</v>
      </c>
      <c r="E101" s="1" t="n">
        <v>116.74</v>
      </c>
      <c r="F101" s="1" t="n">
        <v>74.08</v>
      </c>
      <c r="G101" s="1" t="n">
        <v>53.6</v>
      </c>
      <c r="H101" s="1" t="n">
        <v>59.53</v>
      </c>
      <c r="I101" s="1" t="n">
        <v>43.23</v>
      </c>
      <c r="J101" s="1" t="n">
        <v>85.29</v>
      </c>
      <c r="K101" s="1" t="n">
        <v>87.02</v>
      </c>
      <c r="L101" s="1" t="n">
        <v>67.87</v>
      </c>
      <c r="M101" s="1" t="n">
        <v>79.02</v>
      </c>
      <c r="N101" s="1" t="n">
        <v>56.2</v>
      </c>
      <c r="O101" s="1" t="n">
        <v>87.12</v>
      </c>
      <c r="P101" s="1" t="n">
        <v>99.1</v>
      </c>
      <c r="Q101" s="1" t="n">
        <v>81.18</v>
      </c>
      <c r="R101" s="1" t="n">
        <v>18.65</v>
      </c>
    </row>
    <row r="102" customFormat="false" ht="15" hidden="false" customHeight="false" outlineLevel="0" collapsed="false">
      <c r="A102" s="3" t="n">
        <v>86</v>
      </c>
      <c r="B102" s="1" t="n">
        <v>59.47</v>
      </c>
      <c r="C102" s="1" t="n">
        <v>106.41</v>
      </c>
      <c r="D102" s="1" t="n">
        <v>59.75</v>
      </c>
      <c r="E102" s="1" t="n">
        <v>60.61</v>
      </c>
      <c r="F102" s="1" t="n">
        <v>60.9</v>
      </c>
      <c r="G102" s="1" t="n">
        <v>98.1</v>
      </c>
      <c r="H102" s="1" t="n">
        <v>74.11</v>
      </c>
      <c r="I102" s="1" t="n">
        <v>95.31</v>
      </c>
      <c r="J102" s="1" t="n">
        <v>127.82</v>
      </c>
      <c r="K102" s="1" t="n">
        <v>85.07</v>
      </c>
      <c r="L102" s="1" t="n">
        <v>108.51</v>
      </c>
      <c r="M102" s="1" t="n">
        <v>105.18</v>
      </c>
      <c r="N102" s="1" t="n">
        <v>133.42</v>
      </c>
      <c r="O102" s="1" t="n">
        <v>91.54</v>
      </c>
      <c r="P102" s="1" t="n">
        <v>87.47</v>
      </c>
      <c r="Q102" s="1" t="n">
        <v>90.24</v>
      </c>
      <c r="R102" s="1" t="n">
        <v>18.68</v>
      </c>
    </row>
    <row r="103" customFormat="false" ht="15" hidden="false" customHeight="false" outlineLevel="0" collapsed="false">
      <c r="A103" s="3" t="n">
        <v>93</v>
      </c>
      <c r="B103" s="1" t="n">
        <v>82.43</v>
      </c>
      <c r="C103" s="1" t="n">
        <v>61.36</v>
      </c>
      <c r="D103" s="1" t="n">
        <v>80.97</v>
      </c>
      <c r="E103" s="1" t="n">
        <v>77.53</v>
      </c>
      <c r="F103" s="1" t="n">
        <v>94.65</v>
      </c>
      <c r="G103" s="1" t="n">
        <v>69.78</v>
      </c>
      <c r="H103" s="1" t="n">
        <v>119.64</v>
      </c>
      <c r="I103" s="1" t="n">
        <v>108.49</v>
      </c>
      <c r="J103" s="1" t="n">
        <v>139.92</v>
      </c>
      <c r="K103" s="1" t="n">
        <v>117.07</v>
      </c>
      <c r="L103" s="1" t="n">
        <v>149.44</v>
      </c>
      <c r="M103" s="1" t="n">
        <v>140.62</v>
      </c>
      <c r="N103" s="1" t="n">
        <v>95.42</v>
      </c>
      <c r="O103" s="1" t="n">
        <v>70.44</v>
      </c>
      <c r="P103" s="1" t="n">
        <v>146.95</v>
      </c>
      <c r="Q103" s="1" t="n">
        <v>103.65</v>
      </c>
      <c r="R103" s="1" t="n">
        <v>18.82</v>
      </c>
    </row>
    <row r="104" customFormat="false" ht="15" hidden="false" customHeight="false" outlineLevel="0" collapsed="false">
      <c r="A104" s="3" t="n">
        <v>56</v>
      </c>
      <c r="B104" s="1" t="n">
        <v>37.21</v>
      </c>
      <c r="C104" s="1" t="n">
        <v>43.14</v>
      </c>
      <c r="D104" s="1" t="n">
        <v>60.08</v>
      </c>
      <c r="E104" s="1" t="n">
        <v>35.6</v>
      </c>
      <c r="F104" s="1" t="n">
        <v>47.04</v>
      </c>
      <c r="G104" s="1" t="n">
        <v>127.63</v>
      </c>
      <c r="H104" s="1" t="n">
        <v>94.77</v>
      </c>
      <c r="I104" s="1" t="n">
        <v>133.47</v>
      </c>
      <c r="J104" s="1" t="n">
        <v>62.17</v>
      </c>
      <c r="K104" s="1" t="n">
        <v>54.3</v>
      </c>
      <c r="L104" s="1" t="n">
        <v>49.85</v>
      </c>
      <c r="M104" s="1" t="n">
        <v>57.31</v>
      </c>
      <c r="N104" s="1" t="n">
        <v>61.2</v>
      </c>
      <c r="P104" s="1" t="n">
        <v>95.26</v>
      </c>
      <c r="Q104" s="1" t="n">
        <v>74.16</v>
      </c>
      <c r="R104" s="1" t="n">
        <v>19</v>
      </c>
    </row>
    <row r="105" customFormat="false" ht="15" hidden="false" customHeight="false" outlineLevel="0" collapsed="false">
      <c r="A105" s="3" t="n">
        <v>88</v>
      </c>
      <c r="B105" s="1" t="n">
        <v>80.14</v>
      </c>
      <c r="C105" s="1" t="n">
        <v>117.74</v>
      </c>
      <c r="D105" s="1" t="n">
        <v>122.62</v>
      </c>
      <c r="E105" s="1" t="n">
        <v>106.02</v>
      </c>
      <c r="F105" s="1" t="n">
        <v>111.65</v>
      </c>
      <c r="G105" s="1" t="n">
        <v>122.51</v>
      </c>
      <c r="H105" s="1" t="n">
        <v>110.18</v>
      </c>
      <c r="I105" s="1" t="n">
        <v>86.92</v>
      </c>
      <c r="J105" s="1" t="n">
        <v>73.26</v>
      </c>
      <c r="K105" s="1" t="n">
        <v>147.62</v>
      </c>
      <c r="L105" s="1" t="n">
        <v>115.77</v>
      </c>
      <c r="M105" s="1" t="n">
        <v>69.79</v>
      </c>
      <c r="N105" s="1" t="n">
        <v>124.1</v>
      </c>
      <c r="O105" s="1" t="n">
        <v>150.18</v>
      </c>
      <c r="P105" s="1" t="n">
        <v>101.94</v>
      </c>
      <c r="Q105" s="1" t="n">
        <v>109.36</v>
      </c>
      <c r="R105" s="1" t="n">
        <v>19</v>
      </c>
    </row>
    <row r="106" customFormat="false" ht="15" hidden="false" customHeight="false" outlineLevel="0" collapsed="false">
      <c r="A106" s="3" t="n">
        <v>94</v>
      </c>
      <c r="B106" s="1" t="n">
        <v>82.54</v>
      </c>
      <c r="C106" s="1" t="n">
        <v>93.62</v>
      </c>
      <c r="D106" s="1" t="n">
        <v>102.88</v>
      </c>
      <c r="E106" s="1" t="n">
        <v>97.6</v>
      </c>
      <c r="F106" s="1" t="n">
        <v>78.34</v>
      </c>
      <c r="G106" s="1" t="n">
        <v>111.17</v>
      </c>
      <c r="H106" s="1" t="n">
        <v>114.36</v>
      </c>
      <c r="I106" s="1" t="n">
        <v>105.1</v>
      </c>
      <c r="J106" s="1" t="n">
        <v>83.93</v>
      </c>
      <c r="K106" s="1" t="n">
        <v>89.74</v>
      </c>
      <c r="L106" s="1" t="n">
        <v>118.33</v>
      </c>
      <c r="M106" s="1" t="n">
        <v>120.3</v>
      </c>
      <c r="N106" s="1" t="n">
        <v>137.17</v>
      </c>
      <c r="O106" s="1" t="n">
        <v>121.67</v>
      </c>
      <c r="P106" s="1" t="n">
        <v>99.72</v>
      </c>
      <c r="Q106" s="1" t="n">
        <v>103.76</v>
      </c>
      <c r="R106" s="1" t="n">
        <v>19.34</v>
      </c>
    </row>
    <row r="107" customFormat="false" ht="15" hidden="false" customHeight="false" outlineLevel="0" collapsed="false">
      <c r="A107" s="3" t="n">
        <v>78</v>
      </c>
      <c r="B107" s="1" t="n">
        <v>61.29</v>
      </c>
      <c r="C107" s="1" t="n">
        <v>94.23</v>
      </c>
      <c r="D107" s="1" t="n">
        <v>73.88</v>
      </c>
      <c r="E107" s="1" t="n">
        <v>64.26</v>
      </c>
      <c r="F107" s="1" t="n">
        <v>111.66</v>
      </c>
      <c r="G107" s="1" t="n">
        <v>64.91</v>
      </c>
      <c r="H107" s="1" t="n">
        <v>157.45</v>
      </c>
      <c r="I107" s="1" t="n">
        <v>131.59</v>
      </c>
      <c r="J107" s="1" t="n">
        <v>104.22</v>
      </c>
      <c r="K107" s="1" t="n">
        <v>65.57</v>
      </c>
      <c r="L107" s="1" t="n">
        <v>72.85</v>
      </c>
      <c r="N107" s="1" t="n">
        <v>88.59</v>
      </c>
      <c r="O107" s="1" t="n">
        <v>102.18</v>
      </c>
      <c r="P107" s="1" t="n">
        <v>119.92</v>
      </c>
      <c r="Q107" s="1" t="n">
        <v>99.25</v>
      </c>
      <c r="R107" s="1" t="n">
        <v>19.38</v>
      </c>
    </row>
    <row r="108" customFormat="false" ht="15" hidden="false" customHeight="false" outlineLevel="0" collapsed="false">
      <c r="A108" s="3" t="n">
        <v>105</v>
      </c>
      <c r="B108" s="1" t="n">
        <v>134.08</v>
      </c>
      <c r="C108" s="1" t="n">
        <v>105.68</v>
      </c>
      <c r="D108" s="1" t="n">
        <v>141.57</v>
      </c>
      <c r="E108" s="1" t="n">
        <v>105.86</v>
      </c>
      <c r="F108" s="1" t="n">
        <v>109.66</v>
      </c>
      <c r="G108" s="1" t="n">
        <v>115.46</v>
      </c>
      <c r="H108" s="1" t="n">
        <v>124.39</v>
      </c>
      <c r="J108" s="1" t="n">
        <v>93.3</v>
      </c>
      <c r="K108" s="1" t="n">
        <v>79.46</v>
      </c>
      <c r="L108" s="1" t="n">
        <v>97.93</v>
      </c>
      <c r="M108" s="1" t="n">
        <v>95.92</v>
      </c>
      <c r="N108" s="1" t="n">
        <v>110.95</v>
      </c>
      <c r="O108" s="1" t="n">
        <v>127.32</v>
      </c>
      <c r="P108" s="1" t="n">
        <v>132.21</v>
      </c>
      <c r="Q108" s="1" t="n">
        <v>116.63</v>
      </c>
      <c r="R108" s="1" t="n">
        <v>19.44</v>
      </c>
    </row>
    <row r="109" customFormat="false" ht="15" hidden="false" customHeight="false" outlineLevel="0" collapsed="false">
      <c r="A109" s="3" t="n">
        <v>84</v>
      </c>
      <c r="B109" s="1" t="n">
        <v>97.34</v>
      </c>
      <c r="C109" s="1" t="n">
        <v>62.1</v>
      </c>
      <c r="D109" s="1" t="n">
        <v>75.33</v>
      </c>
      <c r="E109" s="1" t="n">
        <v>81.74</v>
      </c>
      <c r="F109" s="1" t="n">
        <v>105.13</v>
      </c>
      <c r="G109" s="1" t="n">
        <v>130.8</v>
      </c>
      <c r="H109" s="1" t="n">
        <v>66.92</v>
      </c>
      <c r="I109" s="1" t="n">
        <v>95.65</v>
      </c>
      <c r="J109" s="1" t="n">
        <v>166.19</v>
      </c>
      <c r="K109" s="1" t="n">
        <v>138.67</v>
      </c>
      <c r="L109" s="1" t="n">
        <v>111.87</v>
      </c>
      <c r="M109" s="1" t="n">
        <v>136.03</v>
      </c>
      <c r="N109" s="1" t="n">
        <v>111.45</v>
      </c>
      <c r="O109" s="1" t="n">
        <v>158.09</v>
      </c>
      <c r="P109" s="1" t="n">
        <v>71.29</v>
      </c>
      <c r="Q109" s="1" t="n">
        <v>107.24</v>
      </c>
      <c r="R109" s="1" t="n">
        <v>19.68</v>
      </c>
    </row>
    <row r="110" customFormat="false" ht="15" hidden="false" customHeight="false" outlineLevel="0" collapsed="false">
      <c r="A110" s="3" t="n">
        <v>108</v>
      </c>
      <c r="B110" s="1" t="n">
        <v>84.2</v>
      </c>
      <c r="C110" s="1" t="n">
        <v>71.29</v>
      </c>
      <c r="D110" s="1" t="n">
        <v>70.53</v>
      </c>
      <c r="E110" s="1" t="n">
        <v>116.13</v>
      </c>
      <c r="F110" s="1" t="n">
        <v>108.46</v>
      </c>
      <c r="G110" s="1" t="n">
        <v>99.27</v>
      </c>
      <c r="H110" s="1" t="n">
        <v>74.49</v>
      </c>
      <c r="I110" s="1" t="n">
        <v>96.4</v>
      </c>
      <c r="J110" s="1" t="n">
        <v>89.75</v>
      </c>
      <c r="K110" s="1" t="n">
        <v>72.75</v>
      </c>
      <c r="L110" s="1" t="n">
        <v>136.51</v>
      </c>
      <c r="M110" s="1" t="n">
        <v>70.53</v>
      </c>
      <c r="O110" s="1" t="n">
        <v>81.73</v>
      </c>
      <c r="P110" s="1" t="n">
        <v>89.37</v>
      </c>
      <c r="Q110" s="1" t="n">
        <v>96.3</v>
      </c>
      <c r="R110" s="1" t="n">
        <v>19.69</v>
      </c>
      <c r="S110" s="4" t="n">
        <f aca="false">AVERAGE(R101:R110)</f>
        <v>19.168</v>
      </c>
      <c r="T110" s="4" t="n">
        <f aca="false">AVERAGE(B101:P110)</f>
        <v>96.1539726027398</v>
      </c>
      <c r="U110" s="4" t="n">
        <f aca="false">_xlfn.STDEV.S(B101:P110)</f>
        <v>28.1842407048617</v>
      </c>
      <c r="V110" s="4" t="n">
        <f aca="false">0.1762*S108+1.6013</f>
        <v>1.6013</v>
      </c>
      <c r="W110" s="4" t="n">
        <f aca="false">(V110-R108)^2</f>
        <v>318.21921769</v>
      </c>
      <c r="X110" s="4" t="n">
        <f aca="false">ABS(V110-R108)</f>
        <v>17.8387</v>
      </c>
    </row>
    <row r="111" customFormat="false" ht="15" hidden="false" customHeight="false" outlineLevel="0" collapsed="false">
      <c r="A111" s="3"/>
    </row>
    <row r="112" customFormat="false" ht="15" hidden="false" customHeight="false" outlineLevel="0" collapsed="false">
      <c r="A112" s="3" t="n">
        <v>100</v>
      </c>
      <c r="B112" s="1" t="n">
        <v>69.5</v>
      </c>
      <c r="C112" s="1" t="n">
        <v>113.55</v>
      </c>
      <c r="D112" s="1" t="n">
        <v>71.67</v>
      </c>
      <c r="E112" s="1" t="n">
        <v>92.91</v>
      </c>
      <c r="F112" s="1" t="n">
        <v>78.8</v>
      </c>
      <c r="G112" s="1" t="n">
        <v>68.7</v>
      </c>
      <c r="H112" s="1" t="n">
        <v>65.93</v>
      </c>
      <c r="I112" s="1" t="n">
        <v>165.97</v>
      </c>
      <c r="J112" s="1" t="n">
        <v>64.12</v>
      </c>
      <c r="K112" s="1" t="n">
        <v>72.87</v>
      </c>
      <c r="L112" s="1" t="n">
        <v>197.39</v>
      </c>
      <c r="M112" s="1" t="n">
        <v>175.98</v>
      </c>
      <c r="N112" s="1" t="n">
        <v>141.83</v>
      </c>
      <c r="O112" s="1" t="n">
        <v>123.35</v>
      </c>
      <c r="P112" s="1" t="n">
        <v>154.12</v>
      </c>
      <c r="Q112" s="1" t="n">
        <v>110.45</v>
      </c>
      <c r="R112" s="1" t="n">
        <v>19.81</v>
      </c>
    </row>
    <row r="113" customFormat="false" ht="15" hidden="false" customHeight="false" outlineLevel="0" collapsed="false">
      <c r="A113" s="3" t="n">
        <v>72</v>
      </c>
      <c r="B113" s="1" t="n">
        <v>71.51</v>
      </c>
      <c r="C113" s="1" t="n">
        <v>108.51</v>
      </c>
      <c r="D113" s="1" t="n">
        <v>89.83</v>
      </c>
      <c r="E113" s="1" t="n">
        <v>60.81</v>
      </c>
      <c r="F113" s="1" t="n">
        <v>58.59</v>
      </c>
      <c r="G113" s="1" t="n">
        <v>82.65</v>
      </c>
      <c r="H113" s="1" t="n">
        <v>98.2</v>
      </c>
      <c r="I113" s="1" t="n">
        <v>105.48</v>
      </c>
      <c r="J113" s="1" t="n">
        <v>89.17</v>
      </c>
      <c r="K113" s="1" t="n">
        <v>67.96</v>
      </c>
      <c r="L113" s="1" t="n">
        <v>119.82</v>
      </c>
      <c r="M113" s="1" t="n">
        <v>95.07</v>
      </c>
      <c r="N113" s="1" t="n">
        <v>105.74</v>
      </c>
      <c r="O113" s="1" t="n">
        <v>136.85</v>
      </c>
      <c r="P113" s="1" t="n">
        <v>142.98</v>
      </c>
      <c r="Q113" s="1" t="n">
        <v>95.54</v>
      </c>
      <c r="R113" s="1" t="n">
        <v>20.01</v>
      </c>
    </row>
    <row r="114" customFormat="false" ht="15" hidden="false" customHeight="false" outlineLevel="0" collapsed="false">
      <c r="A114" s="3" t="n">
        <v>79</v>
      </c>
      <c r="B114" s="1" t="n">
        <v>89.79</v>
      </c>
      <c r="C114" s="1" t="n">
        <v>115.66</v>
      </c>
      <c r="D114" s="1" t="n">
        <v>79.16</v>
      </c>
      <c r="E114" s="1" t="n">
        <v>139.84</v>
      </c>
      <c r="F114" s="1" t="n">
        <v>89.74</v>
      </c>
      <c r="G114" s="1" t="n">
        <v>121.02</v>
      </c>
      <c r="H114" s="1" t="n">
        <v>73.26</v>
      </c>
      <c r="I114" s="1" t="n">
        <v>93.36</v>
      </c>
      <c r="J114" s="1" t="n">
        <v>103.68</v>
      </c>
      <c r="K114" s="1" t="n">
        <v>105.11</v>
      </c>
      <c r="L114" s="1" t="n">
        <v>114.58</v>
      </c>
      <c r="M114" s="1" t="n">
        <v>117.21</v>
      </c>
      <c r="N114" s="1" t="n">
        <v>128.85</v>
      </c>
      <c r="O114" s="1" t="n">
        <v>116.57</v>
      </c>
      <c r="P114" s="1" t="n">
        <v>81.73</v>
      </c>
      <c r="Q114" s="1" t="n">
        <v>104.64</v>
      </c>
      <c r="R114" s="1" t="n">
        <v>20.29</v>
      </c>
    </row>
    <row r="115" customFormat="false" ht="15" hidden="false" customHeight="false" outlineLevel="0" collapsed="false">
      <c r="A115" s="3" t="n">
        <v>48</v>
      </c>
      <c r="B115" s="1" t="n">
        <v>45.87</v>
      </c>
      <c r="C115" s="1" t="n">
        <v>31.85</v>
      </c>
      <c r="D115" s="1" t="n">
        <v>44.81</v>
      </c>
      <c r="E115" s="1" t="n">
        <v>74.7</v>
      </c>
      <c r="F115" s="1" t="n">
        <v>77.09</v>
      </c>
      <c r="G115" s="1" t="n">
        <v>46.58</v>
      </c>
      <c r="H115" s="1" t="n">
        <v>62.86</v>
      </c>
      <c r="I115" s="1" t="n">
        <v>72.72</v>
      </c>
      <c r="J115" s="1" t="n">
        <v>54.89</v>
      </c>
      <c r="K115" s="1" t="n">
        <v>47.67</v>
      </c>
      <c r="L115" s="1" t="n">
        <v>61.14</v>
      </c>
      <c r="M115" s="1" t="n">
        <v>83.11</v>
      </c>
      <c r="N115" s="1" t="n">
        <v>100.18</v>
      </c>
      <c r="P115" s="1" t="n">
        <v>78.87</v>
      </c>
      <c r="Q115" s="1" t="n">
        <v>66.36</v>
      </c>
      <c r="R115" s="1" t="n">
        <v>20.58</v>
      </c>
    </row>
    <row r="116" customFormat="false" ht="15" hidden="false" customHeight="false" outlineLevel="0" collapsed="false">
      <c r="A116" s="3" t="n">
        <v>65</v>
      </c>
      <c r="B116" s="1" t="n">
        <v>67.89</v>
      </c>
      <c r="C116" s="1" t="n">
        <v>63.32</v>
      </c>
      <c r="D116" s="1" t="n">
        <v>95.1</v>
      </c>
      <c r="E116" s="1" t="n">
        <v>107.61</v>
      </c>
      <c r="F116" s="1" t="n">
        <v>88.56</v>
      </c>
      <c r="G116" s="1" t="n">
        <v>111.22</v>
      </c>
      <c r="H116" s="1" t="n">
        <v>123.12</v>
      </c>
      <c r="I116" s="1" t="n">
        <v>159.78</v>
      </c>
      <c r="J116" s="1" t="n">
        <v>151.86</v>
      </c>
      <c r="K116" s="1" t="n">
        <v>108.97</v>
      </c>
      <c r="L116" s="1" t="n">
        <v>56.52</v>
      </c>
      <c r="M116" s="1" t="n">
        <v>63.32</v>
      </c>
      <c r="N116" s="1" t="n">
        <v>129.83</v>
      </c>
      <c r="O116" s="1" t="n">
        <v>114.5</v>
      </c>
      <c r="P116" s="1" t="n">
        <v>121.75</v>
      </c>
      <c r="Q116" s="1" t="n">
        <v>104.22</v>
      </c>
      <c r="R116" s="1" t="n">
        <v>20.63</v>
      </c>
    </row>
    <row r="117" customFormat="false" ht="15" hidden="false" customHeight="false" outlineLevel="0" collapsed="false">
      <c r="A117" s="3" t="n">
        <v>67</v>
      </c>
      <c r="B117" s="1" t="n">
        <v>93.18</v>
      </c>
      <c r="C117" s="1" t="n">
        <v>140.31</v>
      </c>
      <c r="D117" s="1" t="n">
        <v>133.83</v>
      </c>
      <c r="E117" s="1" t="n">
        <v>152.4</v>
      </c>
      <c r="F117" s="1" t="n">
        <v>117.27</v>
      </c>
      <c r="G117" s="1" t="n">
        <v>77.97</v>
      </c>
      <c r="H117" s="1" t="n">
        <v>153.09</v>
      </c>
      <c r="I117" s="1" t="n">
        <v>104.24</v>
      </c>
      <c r="J117" s="1" t="n">
        <v>99.95</v>
      </c>
      <c r="K117" s="1" t="n">
        <v>94.56</v>
      </c>
      <c r="L117" s="1" t="n">
        <v>93.29</v>
      </c>
      <c r="M117" s="1" t="n">
        <v>85.84</v>
      </c>
      <c r="N117" s="1" t="n">
        <v>83.22</v>
      </c>
      <c r="O117" s="1" t="n">
        <v>78.01</v>
      </c>
      <c r="P117" s="1" t="n">
        <v>77.51</v>
      </c>
      <c r="Q117" s="1" t="n">
        <v>105.64</v>
      </c>
      <c r="R117" s="1" t="n">
        <v>20.64</v>
      </c>
    </row>
    <row r="118" customFormat="false" ht="15" hidden="false" customHeight="false" outlineLevel="0" collapsed="false">
      <c r="A118" s="3" t="n">
        <v>68</v>
      </c>
      <c r="B118" s="1" t="n">
        <v>77.69</v>
      </c>
      <c r="C118" s="1" t="n">
        <v>63.95</v>
      </c>
      <c r="D118" s="1" t="n">
        <v>61.49</v>
      </c>
      <c r="E118" s="1" t="n">
        <v>82.72</v>
      </c>
      <c r="F118" s="1" t="n">
        <v>139.61</v>
      </c>
      <c r="G118" s="1" t="n">
        <v>121.78</v>
      </c>
      <c r="H118" s="1" t="n">
        <v>98.42</v>
      </c>
      <c r="I118" s="1" t="n">
        <v>169.03</v>
      </c>
      <c r="J118" s="1" t="n">
        <v>137.39</v>
      </c>
      <c r="K118" s="1" t="n">
        <v>62.69</v>
      </c>
      <c r="L118" s="1" t="n">
        <v>105.03</v>
      </c>
      <c r="M118" s="1" t="n">
        <v>104.53</v>
      </c>
      <c r="N118" s="1" t="n">
        <v>114.39</v>
      </c>
      <c r="O118" s="1" t="n">
        <v>81.14</v>
      </c>
      <c r="P118" s="1" t="n">
        <v>169.51</v>
      </c>
      <c r="Q118" s="1" t="n">
        <v>105.96</v>
      </c>
      <c r="R118" s="1" t="n">
        <v>20.69</v>
      </c>
    </row>
    <row r="119" customFormat="false" ht="15" hidden="false" customHeight="false" outlineLevel="0" collapsed="false">
      <c r="A119" s="3" t="n">
        <v>63</v>
      </c>
      <c r="B119" s="1" t="n">
        <v>50.88</v>
      </c>
      <c r="C119" s="1" t="n">
        <v>101.8</v>
      </c>
      <c r="D119" s="1" t="n">
        <v>59.19</v>
      </c>
      <c r="E119" s="1" t="n">
        <v>90.43</v>
      </c>
      <c r="F119" s="1" t="n">
        <v>120.18</v>
      </c>
      <c r="G119" s="1" t="n">
        <v>85.62</v>
      </c>
      <c r="H119" s="1" t="n">
        <v>132.67</v>
      </c>
      <c r="I119" s="1" t="n">
        <v>100.71</v>
      </c>
      <c r="J119" s="1" t="n">
        <v>107.55</v>
      </c>
      <c r="K119" s="1" t="n">
        <v>63.63</v>
      </c>
      <c r="L119" s="1" t="n">
        <v>107.94</v>
      </c>
      <c r="M119" s="1" t="n">
        <v>79.23</v>
      </c>
      <c r="N119" s="1" t="n">
        <v>122.06</v>
      </c>
      <c r="O119" s="1" t="n">
        <v>85.82</v>
      </c>
      <c r="P119" s="1" t="n">
        <v>77.48</v>
      </c>
      <c r="Q119" s="1" t="n">
        <v>92.35</v>
      </c>
      <c r="R119" s="1" t="n">
        <v>21.24</v>
      </c>
    </row>
    <row r="120" customFormat="false" ht="15" hidden="false" customHeight="false" outlineLevel="0" collapsed="false">
      <c r="A120" s="3" t="n">
        <v>66</v>
      </c>
      <c r="B120" s="1" t="n">
        <v>57.22</v>
      </c>
      <c r="C120" s="1" t="n">
        <v>90.81</v>
      </c>
      <c r="D120" s="1" t="n">
        <v>94.54</v>
      </c>
      <c r="E120" s="1" t="n">
        <v>97.85</v>
      </c>
      <c r="F120" s="1" t="n">
        <v>149.77</v>
      </c>
      <c r="G120" s="1" t="n">
        <v>142.7</v>
      </c>
      <c r="H120" s="1" t="n">
        <v>125.2</v>
      </c>
      <c r="I120" s="1" t="n">
        <v>150.91</v>
      </c>
      <c r="J120" s="1" t="n">
        <v>95.93</v>
      </c>
      <c r="K120" s="1" t="n">
        <v>117.92</v>
      </c>
      <c r="L120" s="1" t="n">
        <v>62.71</v>
      </c>
      <c r="M120" s="1" t="n">
        <v>76.19</v>
      </c>
      <c r="N120" s="1" t="n">
        <v>108.39</v>
      </c>
      <c r="O120" s="1" t="n">
        <v>61.8</v>
      </c>
      <c r="P120" s="1" t="n">
        <v>171.73</v>
      </c>
      <c r="Q120" s="1" t="n">
        <v>106.91</v>
      </c>
      <c r="R120" s="1" t="n">
        <v>22.13</v>
      </c>
    </row>
    <row r="121" customFormat="false" ht="15" hidden="false" customHeight="false" outlineLevel="0" collapsed="false">
      <c r="A121" s="3" t="n">
        <v>69</v>
      </c>
      <c r="B121" s="1" t="n">
        <v>44.88</v>
      </c>
      <c r="C121" s="1" t="n">
        <v>76.42</v>
      </c>
      <c r="D121" s="1" t="n">
        <v>63.62</v>
      </c>
      <c r="E121" s="1" t="n">
        <v>110.81</v>
      </c>
      <c r="F121" s="1" t="n">
        <v>72.86</v>
      </c>
      <c r="G121" s="1" t="n">
        <v>61.49</v>
      </c>
      <c r="H121" s="1" t="n">
        <v>91.89</v>
      </c>
      <c r="I121" s="1" t="n">
        <v>127.31</v>
      </c>
      <c r="J121" s="1" t="n">
        <v>98.02</v>
      </c>
      <c r="K121" s="1" t="n">
        <v>65.91</v>
      </c>
      <c r="M121" s="1" t="n">
        <v>82.14</v>
      </c>
      <c r="N121" s="1" t="n">
        <v>74.08</v>
      </c>
      <c r="O121" s="1" t="n">
        <v>90.34</v>
      </c>
      <c r="P121" s="1" t="n">
        <v>112.6</v>
      </c>
      <c r="Q121" s="1" t="n">
        <v>88.2</v>
      </c>
      <c r="R121" s="1" t="n">
        <v>24.85</v>
      </c>
      <c r="S121" s="4" t="n">
        <f aca="false">AVERAGE(R112:R121)</f>
        <v>21.087</v>
      </c>
      <c r="T121" s="4" t="n">
        <f aca="false">AVERAGE(B112:P121)</f>
        <v>97.5701351351351</v>
      </c>
      <c r="U121" s="4" t="n">
        <f aca="false">_xlfn.STDEV.S(B112:P121)</f>
        <v>32.0449322935141</v>
      </c>
      <c r="V121" s="4" t="n">
        <f aca="false">0.1762*S132+1.6013</f>
        <v>1.6013</v>
      </c>
      <c r="W121" s="4" t="n">
        <f aca="false">(V121-R132)^2</f>
        <v>2.56416169</v>
      </c>
      <c r="X121" s="4" t="n">
        <f aca="false">ABS(V121-R132)</f>
        <v>1.6013</v>
      </c>
    </row>
    <row r="122" customFormat="false" ht="15" hidden="false" customHeight="false" outlineLevel="0" collapsed="false">
      <c r="V122" s="3" t="s">
        <v>20</v>
      </c>
      <c r="W122" s="4" t="n">
        <f aca="false">(SQRT(SUM(W2:W121)/22)/(SUM(R2:R132)/22))*100</f>
        <v>80.4399556355733</v>
      </c>
    </row>
    <row r="123" customFormat="false" ht="15" hidden="false" customHeight="false" outlineLevel="0" collapsed="false">
      <c r="W123" s="3" t="s">
        <v>21</v>
      </c>
      <c r="X123" s="4" t="n">
        <f aca="false">(SUM(X2:X121)/SUM(R2:R132))*100</f>
        <v>23.5664323883836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1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10.75390625" defaultRowHeight="15" zeroHeight="false" outlineLevelRow="0" outlineLevelCol="0"/>
  <cols>
    <col collapsed="false" customWidth="true" hidden="false" outlineLevel="0" max="1" min="1" style="2" width="11.43"/>
    <col collapsed="false" customWidth="true" hidden="false" outlineLevel="0" max="16" min="2" style="1" width="11.43"/>
    <col collapsed="false" customWidth="true" hidden="false" outlineLevel="0" max="17" min="17" style="1" width="12"/>
    <col collapsed="false" customWidth="true" hidden="false" outlineLevel="0" max="18" min="18" style="1" width="11.43"/>
  </cols>
  <sheetData>
    <row r="1" s="6" customFormat="true" ht="15" hidden="false" customHeight="fals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26</v>
      </c>
    </row>
    <row r="2" customFormat="false" ht="15" hidden="false" customHeight="false" outlineLevel="0" collapsed="false">
      <c r="A2" s="2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O2" s="1" t="n">
        <v>79.38</v>
      </c>
      <c r="P2" s="1" t="n">
        <v>55.58</v>
      </c>
      <c r="Q2" s="7" t="n">
        <f aca="false">AVERAGE(B2:P2)</f>
        <v>51.1266666666667</v>
      </c>
      <c r="R2" s="1" t="n">
        <v>29.36</v>
      </c>
    </row>
    <row r="3" customFormat="false" ht="15" hidden="false" customHeight="false" outlineLevel="0" collapsed="false">
      <c r="A3" s="2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7" t="n">
        <f aca="false">AVERAGE(B3:P3)</f>
        <v>48.6686666666667</v>
      </c>
      <c r="R3" s="1" t="n">
        <v>30.24</v>
      </c>
    </row>
    <row r="4" customFormat="false" ht="15" hidden="false" customHeight="false" outlineLevel="0" collapsed="false">
      <c r="A4" s="2" t="n">
        <v>10</v>
      </c>
      <c r="B4" s="1" t="n">
        <v>47.18</v>
      </c>
      <c r="C4" s="1" t="n">
        <v>63.07</v>
      </c>
      <c r="D4" s="1" t="n">
        <v>54.74</v>
      </c>
      <c r="E4" s="1" t="n">
        <v>65.54</v>
      </c>
      <c r="F4" s="1" t="n">
        <v>43.65</v>
      </c>
      <c r="G4" s="1" t="n">
        <v>47.12</v>
      </c>
      <c r="H4" s="1" t="n">
        <v>45.64</v>
      </c>
      <c r="I4" s="1" t="n">
        <v>48.53</v>
      </c>
      <c r="J4" s="1" t="n">
        <v>52.71</v>
      </c>
      <c r="K4" s="1" t="n">
        <v>67.16</v>
      </c>
      <c r="L4" s="1" t="n">
        <v>60.21</v>
      </c>
      <c r="M4" s="1" t="n">
        <v>67.77</v>
      </c>
      <c r="N4" s="1" t="n">
        <v>56.36</v>
      </c>
      <c r="O4" s="1" t="n">
        <v>52.49</v>
      </c>
      <c r="P4" s="1" t="n">
        <v>57</v>
      </c>
      <c r="Q4" s="7" t="n">
        <f aca="false">AVERAGE(B4:P4)</f>
        <v>55.278</v>
      </c>
      <c r="R4" s="1" t="n">
        <v>30.73</v>
      </c>
    </row>
    <row r="5" customFormat="false" ht="15" hidden="false" customHeight="false" outlineLevel="0" collapsed="false">
      <c r="A5" s="2" t="n">
        <v>32</v>
      </c>
      <c r="B5" s="1" t="n">
        <v>57.59</v>
      </c>
      <c r="C5" s="1" t="n">
        <v>111.06</v>
      </c>
      <c r="D5" s="1" t="n">
        <v>65.56</v>
      </c>
      <c r="E5" s="1" t="n">
        <v>89.73</v>
      </c>
      <c r="F5" s="1" t="n">
        <v>107.82</v>
      </c>
      <c r="G5" s="1" t="n">
        <v>132.45</v>
      </c>
      <c r="H5" s="1" t="n">
        <v>87.46</v>
      </c>
      <c r="I5" s="1" t="n">
        <v>102.76</v>
      </c>
      <c r="J5" s="1" t="n">
        <v>94.84</v>
      </c>
      <c r="K5" s="1" t="n">
        <v>97.89</v>
      </c>
      <c r="L5" s="1" t="n">
        <v>74.9</v>
      </c>
      <c r="M5" s="1" t="n">
        <v>76.62</v>
      </c>
      <c r="N5" s="1" t="n">
        <v>102.41</v>
      </c>
      <c r="O5" s="1" t="n">
        <v>84.84</v>
      </c>
      <c r="P5" s="1" t="n">
        <v>104</v>
      </c>
      <c r="Q5" s="7" t="n">
        <f aca="false">AVERAGE(B5:P5)</f>
        <v>92.662</v>
      </c>
      <c r="R5" s="1" t="n">
        <v>30.74</v>
      </c>
    </row>
    <row r="6" customFormat="false" ht="15" hidden="false" customHeight="false" outlineLevel="0" collapsed="false">
      <c r="A6" s="2" t="n">
        <v>35</v>
      </c>
      <c r="B6" s="1" t="n">
        <v>53.58</v>
      </c>
      <c r="C6" s="1" t="n">
        <v>101.2</v>
      </c>
      <c r="D6" s="1" t="n">
        <v>71.68</v>
      </c>
      <c r="E6" s="1" t="n">
        <v>111.91</v>
      </c>
      <c r="F6" s="1" t="n">
        <v>70.5</v>
      </c>
      <c r="G6" s="1" t="n">
        <v>60.61</v>
      </c>
      <c r="H6" s="1" t="n">
        <v>74.71</v>
      </c>
      <c r="I6" s="1" t="n">
        <v>88.13</v>
      </c>
      <c r="J6" s="1" t="n">
        <v>136.68</v>
      </c>
      <c r="K6" s="1" t="n">
        <v>125.57</v>
      </c>
      <c r="L6" s="1" t="n">
        <v>110.56</v>
      </c>
      <c r="M6" s="1" t="n">
        <v>119.82</v>
      </c>
      <c r="N6" s="1" t="n">
        <v>70.91</v>
      </c>
      <c r="O6" s="1" t="n">
        <v>185</v>
      </c>
      <c r="P6" s="1" t="n">
        <v>108.14</v>
      </c>
      <c r="Q6" s="7" t="n">
        <f aca="false">AVERAGE(B6:P6)</f>
        <v>99.2666666666667</v>
      </c>
      <c r="R6" s="1" t="n">
        <v>30.89</v>
      </c>
    </row>
    <row r="7" customFormat="false" ht="15" hidden="false" customHeight="false" outlineLevel="0" collapsed="false">
      <c r="A7" s="2" t="n">
        <v>33</v>
      </c>
      <c r="B7" s="1" t="n">
        <v>65.24</v>
      </c>
      <c r="C7" s="1" t="n">
        <v>70.9</v>
      </c>
      <c r="D7" s="1" t="n">
        <v>104.21</v>
      </c>
      <c r="E7" s="1" t="n">
        <v>81.24</v>
      </c>
      <c r="F7" s="1" t="n">
        <v>87.49</v>
      </c>
      <c r="G7" s="1" t="n">
        <v>77.96</v>
      </c>
      <c r="H7" s="1" t="n">
        <v>105.22</v>
      </c>
      <c r="I7" s="1" t="n">
        <v>113.67</v>
      </c>
      <c r="J7" s="1" t="n">
        <v>85.82</v>
      </c>
      <c r="K7" s="1" t="n">
        <v>102.32</v>
      </c>
      <c r="L7" s="1" t="n">
        <v>138.39</v>
      </c>
      <c r="M7" s="1" t="n">
        <v>96.86</v>
      </c>
      <c r="N7" s="1" t="n">
        <v>117.53</v>
      </c>
      <c r="O7" s="1" t="n">
        <v>79.8</v>
      </c>
      <c r="P7" s="1" t="n">
        <v>109.87</v>
      </c>
      <c r="Q7" s="7" t="n">
        <f aca="false">AVERAGE(B7:P7)</f>
        <v>95.768</v>
      </c>
      <c r="R7" s="1" t="n">
        <v>31.22</v>
      </c>
    </row>
    <row r="8" customFormat="false" ht="15" hidden="false" customHeight="false" outlineLevel="0" collapsed="false">
      <c r="A8" s="2" t="n">
        <v>21</v>
      </c>
      <c r="B8" s="1" t="n">
        <v>37.72</v>
      </c>
      <c r="C8" s="1" t="n">
        <v>39.1</v>
      </c>
      <c r="D8" s="1" t="n">
        <v>34.47</v>
      </c>
      <c r="E8" s="1" t="n">
        <v>44.26</v>
      </c>
      <c r="F8" s="1" t="n">
        <v>27.78</v>
      </c>
      <c r="G8" s="1" t="n">
        <v>29.65</v>
      </c>
      <c r="H8" s="1" t="n">
        <v>56.74</v>
      </c>
      <c r="I8" s="1" t="n">
        <v>34.19</v>
      </c>
      <c r="J8" s="1" t="n">
        <v>50.77</v>
      </c>
      <c r="K8" s="1" t="n">
        <v>56.07</v>
      </c>
      <c r="L8" s="1" t="n">
        <v>44.96</v>
      </c>
      <c r="M8" s="1" t="n">
        <v>57.68</v>
      </c>
      <c r="N8" s="1" t="n">
        <v>47.12</v>
      </c>
      <c r="O8" s="1" t="n">
        <v>54.02</v>
      </c>
      <c r="P8" s="1" t="n">
        <v>49.44</v>
      </c>
      <c r="Q8" s="7" t="n">
        <f aca="false">AVERAGE(B8:P8)</f>
        <v>44.2646666666667</v>
      </c>
      <c r="R8" s="1" t="n">
        <v>31.31</v>
      </c>
    </row>
    <row r="9" customFormat="false" ht="15" hidden="false" customHeight="false" outlineLevel="0" collapsed="false">
      <c r="A9" s="2" t="n">
        <v>1</v>
      </c>
      <c r="B9" s="1" t="n">
        <v>75.75</v>
      </c>
      <c r="C9" s="1" t="n">
        <v>86.91</v>
      </c>
      <c r="D9" s="1" t="n">
        <v>78.11</v>
      </c>
      <c r="E9" s="1" t="n">
        <v>66.39</v>
      </c>
      <c r="F9" s="1" t="n">
        <v>74.89</v>
      </c>
      <c r="G9" s="1" t="n">
        <v>82.55</v>
      </c>
      <c r="H9" s="1" t="n">
        <v>87.46</v>
      </c>
      <c r="I9" s="1" t="n">
        <v>70.52</v>
      </c>
      <c r="J9" s="1" t="n">
        <v>67.41</v>
      </c>
      <c r="K9" s="1" t="n">
        <v>73.24</v>
      </c>
      <c r="L9" s="1" t="n">
        <v>67.61</v>
      </c>
      <c r="M9" s="1" t="n">
        <v>87.29</v>
      </c>
      <c r="N9" s="1" t="n">
        <v>67.96</v>
      </c>
      <c r="O9" s="1" t="n">
        <v>93.91</v>
      </c>
      <c r="P9" s="1" t="n">
        <v>76.19</v>
      </c>
      <c r="Q9" s="7" t="n">
        <f aca="false">AVERAGE(B9:P9)</f>
        <v>77.0793333333333</v>
      </c>
      <c r="R9" s="1" t="n">
        <v>31.44</v>
      </c>
    </row>
    <row r="10" customFormat="false" ht="15" hidden="false" customHeight="false" outlineLevel="0" collapsed="false">
      <c r="A10" s="2" t="n">
        <v>28</v>
      </c>
      <c r="B10" s="1" t="n">
        <v>35.05</v>
      </c>
      <c r="C10" s="1" t="n">
        <v>27.2</v>
      </c>
      <c r="D10" s="1" t="n">
        <v>62.33</v>
      </c>
      <c r="E10" s="1" t="n">
        <v>64.6</v>
      </c>
      <c r="F10" s="1" t="n">
        <v>59.87</v>
      </c>
      <c r="G10" s="1" t="n">
        <v>100.92</v>
      </c>
      <c r="H10" s="1" t="n">
        <v>76.93</v>
      </c>
      <c r="I10" s="1" t="n">
        <v>40.46</v>
      </c>
      <c r="J10" s="1" t="n">
        <v>42.08</v>
      </c>
      <c r="K10" s="1" t="n">
        <v>55.19</v>
      </c>
      <c r="L10" s="1" t="n">
        <v>84.88</v>
      </c>
      <c r="M10" s="1" t="n">
        <v>67.34</v>
      </c>
      <c r="N10" s="1" t="n">
        <v>53.82</v>
      </c>
      <c r="O10" s="1" t="n">
        <v>52.27</v>
      </c>
      <c r="P10" s="1" t="n">
        <v>78.43</v>
      </c>
      <c r="Q10" s="7" t="n">
        <f aca="false">AVERAGE(B10:P10)</f>
        <v>60.0913333333333</v>
      </c>
      <c r="R10" s="1" t="n">
        <v>31.45</v>
      </c>
    </row>
    <row r="11" customFormat="false" ht="15" hidden="false" customHeight="false" outlineLevel="0" collapsed="false">
      <c r="A11" s="2" t="n">
        <v>13</v>
      </c>
      <c r="B11" s="1" t="n">
        <v>44.03</v>
      </c>
      <c r="C11" s="1" t="n">
        <v>38.92</v>
      </c>
      <c r="D11" s="1" t="n">
        <v>43.08</v>
      </c>
      <c r="E11" s="1" t="n">
        <v>35.37</v>
      </c>
      <c r="F11" s="1" t="n">
        <v>46.58</v>
      </c>
      <c r="G11" s="1" t="n">
        <v>46.67</v>
      </c>
      <c r="H11" s="1" t="n">
        <v>56.53</v>
      </c>
      <c r="I11" s="1" t="n">
        <v>66.91</v>
      </c>
      <c r="J11" s="1" t="n">
        <v>40.76</v>
      </c>
      <c r="K11" s="1" t="n">
        <v>35.12</v>
      </c>
      <c r="L11" s="1" t="n">
        <v>55.22</v>
      </c>
      <c r="M11" s="1" t="n">
        <v>39.8</v>
      </c>
      <c r="N11" s="1" t="n">
        <v>49.64</v>
      </c>
      <c r="O11" s="1" t="n">
        <v>54.32</v>
      </c>
      <c r="P11" s="1" t="n">
        <v>50.78</v>
      </c>
      <c r="Q11" s="7" t="n">
        <f aca="false">AVERAGE(B11:P11)</f>
        <v>46.9153333333333</v>
      </c>
      <c r="R11" s="1" t="n">
        <v>31.46</v>
      </c>
    </row>
    <row r="12" customFormat="false" ht="15" hidden="false" customHeight="false" outlineLevel="0" collapsed="false">
      <c r="A12" s="2" t="n">
        <v>15</v>
      </c>
      <c r="B12" s="1" t="n">
        <v>45.1</v>
      </c>
      <c r="C12" s="1" t="n">
        <v>33.41</v>
      </c>
      <c r="D12" s="1" t="n">
        <v>29.6</v>
      </c>
      <c r="E12" s="1" t="n">
        <v>39.1</v>
      </c>
      <c r="F12" s="1" t="n">
        <v>44.25</v>
      </c>
      <c r="G12" s="1" t="n">
        <v>36.75</v>
      </c>
      <c r="H12" s="1" t="n">
        <v>37.32</v>
      </c>
      <c r="I12" s="1" t="n">
        <v>43.8</v>
      </c>
      <c r="J12" s="1" t="n">
        <v>46.64</v>
      </c>
      <c r="K12" s="1" t="n">
        <v>45.81</v>
      </c>
      <c r="L12" s="1" t="n">
        <v>32.12</v>
      </c>
      <c r="M12" s="1" t="n">
        <v>40.73</v>
      </c>
      <c r="N12" s="1" t="n">
        <v>37.78</v>
      </c>
      <c r="O12" s="1" t="n">
        <v>40.35</v>
      </c>
      <c r="P12" s="1" t="n">
        <v>34.15</v>
      </c>
      <c r="Q12" s="7" t="n">
        <f aca="false">AVERAGE(B12:P12)</f>
        <v>39.1273333333333</v>
      </c>
      <c r="R12" s="1" t="n">
        <v>31.7</v>
      </c>
    </row>
    <row r="13" customFormat="false" ht="15" hidden="false" customHeight="false" outlineLevel="0" collapsed="false">
      <c r="A13" s="2" t="n">
        <v>29</v>
      </c>
      <c r="B13" s="1" t="n">
        <v>28.04</v>
      </c>
      <c r="C13" s="1" t="n">
        <v>34.58</v>
      </c>
      <c r="D13" s="1" t="n">
        <v>73.26</v>
      </c>
      <c r="E13" s="1" t="n">
        <v>93.02</v>
      </c>
      <c r="F13" s="1" t="n">
        <v>67.96</v>
      </c>
      <c r="G13" s="1" t="n">
        <v>35.78</v>
      </c>
      <c r="H13" s="1" t="n">
        <v>31.9</v>
      </c>
      <c r="I13" s="1" t="n">
        <v>46.66</v>
      </c>
      <c r="J13" s="1" t="n">
        <v>49.31</v>
      </c>
      <c r="K13" s="1" t="n">
        <v>32.78</v>
      </c>
      <c r="L13" s="1" t="n">
        <v>46.48</v>
      </c>
      <c r="M13" s="1" t="n">
        <v>47.23</v>
      </c>
      <c r="N13" s="1" t="n">
        <v>63.29</v>
      </c>
      <c r="O13" s="1" t="n">
        <v>58.47</v>
      </c>
      <c r="P13" s="1" t="n">
        <v>51.32</v>
      </c>
      <c r="Q13" s="7" t="n">
        <f aca="false">AVERAGE(B13:P13)</f>
        <v>50.672</v>
      </c>
      <c r="R13" s="1" t="n">
        <v>31.76</v>
      </c>
    </row>
    <row r="14" customFormat="false" ht="15" hidden="false" customHeight="false" outlineLevel="0" collapsed="false">
      <c r="A14" s="2" t="n">
        <v>38</v>
      </c>
      <c r="B14" s="1" t="n">
        <v>94.62</v>
      </c>
      <c r="C14" s="1" t="n">
        <v>88.43</v>
      </c>
      <c r="D14" s="1" t="n">
        <v>85.1</v>
      </c>
      <c r="E14" s="1" t="n">
        <v>103.77</v>
      </c>
      <c r="F14" s="1" t="n">
        <v>72.86</v>
      </c>
      <c r="G14" s="1" t="n">
        <v>84.68</v>
      </c>
      <c r="H14" s="1" t="n">
        <v>117.49</v>
      </c>
      <c r="I14" s="1" t="n">
        <v>118.14</v>
      </c>
      <c r="J14" s="1" t="n">
        <v>118.94</v>
      </c>
      <c r="K14" s="1" t="n">
        <v>123.83</v>
      </c>
      <c r="L14" s="1" t="n">
        <v>69.41</v>
      </c>
      <c r="M14" s="1" t="n">
        <v>115.48</v>
      </c>
      <c r="N14" s="1" t="n">
        <v>116.73</v>
      </c>
      <c r="O14" s="1" t="n">
        <v>87.26</v>
      </c>
      <c r="P14" s="1" t="n">
        <v>95.12</v>
      </c>
      <c r="Q14" s="7" t="n">
        <f aca="false">AVERAGE(B14:P14)</f>
        <v>99.4573333333333</v>
      </c>
      <c r="R14" s="1" t="n">
        <v>32.06</v>
      </c>
    </row>
    <row r="15" customFormat="false" ht="15" hidden="false" customHeight="false" outlineLevel="0" collapsed="false">
      <c r="A15" s="2" t="n">
        <v>18</v>
      </c>
      <c r="B15" s="1" t="n">
        <v>38.81</v>
      </c>
      <c r="C15" s="1" t="n">
        <v>39.83</v>
      </c>
      <c r="D15" s="1" t="n">
        <v>45.53</v>
      </c>
      <c r="E15" s="1" t="n">
        <v>47.33</v>
      </c>
      <c r="F15" s="1" t="n">
        <v>38.85</v>
      </c>
      <c r="G15" s="1" t="n">
        <v>34.51</v>
      </c>
      <c r="H15" s="1" t="n">
        <v>36.09</v>
      </c>
      <c r="I15" s="1" t="n">
        <v>28.32</v>
      </c>
      <c r="J15" s="1" t="n">
        <v>24.86</v>
      </c>
      <c r="K15" s="1" t="n">
        <v>37.77</v>
      </c>
      <c r="L15" s="1" t="n">
        <v>45.85</v>
      </c>
      <c r="M15" s="1" t="n">
        <v>42.82</v>
      </c>
      <c r="N15" s="1" t="n">
        <v>38.29</v>
      </c>
      <c r="O15" s="1" t="n">
        <v>53.09</v>
      </c>
      <c r="P15" s="1" t="n">
        <v>32.57</v>
      </c>
      <c r="Q15" s="7" t="n">
        <f aca="false">AVERAGE(B15:P15)</f>
        <v>38.968</v>
      </c>
      <c r="R15" s="1" t="n">
        <v>32.23</v>
      </c>
    </row>
    <row r="16" customFormat="false" ht="15" hidden="false" customHeight="false" outlineLevel="0" collapsed="false">
      <c r="A16" s="2" t="n">
        <v>27</v>
      </c>
      <c r="B16" s="1" t="n">
        <v>54.55</v>
      </c>
      <c r="C16" s="1" t="n">
        <v>70.73</v>
      </c>
      <c r="D16" s="1" t="n">
        <v>62.29</v>
      </c>
      <c r="E16" s="1" t="n">
        <v>72.45</v>
      </c>
      <c r="F16" s="1" t="n">
        <v>64.26</v>
      </c>
      <c r="G16" s="1" t="n">
        <v>91.11</v>
      </c>
      <c r="H16" s="1" t="n">
        <v>42.85</v>
      </c>
      <c r="I16" s="1" t="n">
        <v>98.87</v>
      </c>
      <c r="J16" s="1" t="n">
        <v>95.42</v>
      </c>
      <c r="K16" s="1" t="n">
        <v>77.32</v>
      </c>
      <c r="L16" s="1" t="n">
        <v>91.08</v>
      </c>
      <c r="M16" s="1" t="n">
        <v>88.34</v>
      </c>
      <c r="N16" s="1" t="n">
        <v>79.35</v>
      </c>
      <c r="O16" s="1" t="n">
        <v>59.2</v>
      </c>
      <c r="P16" s="1" t="n">
        <v>69.04</v>
      </c>
      <c r="Q16" s="7" t="n">
        <f aca="false">AVERAGE(B16:P16)</f>
        <v>74.4573333333333</v>
      </c>
      <c r="R16" s="1" t="n">
        <v>32.26</v>
      </c>
    </row>
    <row r="17" customFormat="false" ht="15" hidden="false" customHeight="false" outlineLevel="0" collapsed="false">
      <c r="A17" s="2" t="n">
        <v>31</v>
      </c>
      <c r="B17" s="1" t="n">
        <v>31.42</v>
      </c>
      <c r="C17" s="1" t="n">
        <v>55.74</v>
      </c>
      <c r="D17" s="1" t="n">
        <v>77.88</v>
      </c>
      <c r="E17" s="1" t="n">
        <v>92.55</v>
      </c>
      <c r="F17" s="1" t="n">
        <v>98.87</v>
      </c>
      <c r="G17" s="1" t="n">
        <v>74.91</v>
      </c>
      <c r="H17" s="1" t="n">
        <v>127.87</v>
      </c>
      <c r="I17" s="1" t="n">
        <v>91.18</v>
      </c>
      <c r="J17" s="1" t="n">
        <v>109.33</v>
      </c>
      <c r="K17" s="1" t="n">
        <v>73.26</v>
      </c>
      <c r="L17" s="1" t="n">
        <v>62.7</v>
      </c>
      <c r="M17" s="1" t="n">
        <v>55.51</v>
      </c>
      <c r="N17" s="1" t="n">
        <v>96.09</v>
      </c>
      <c r="O17" s="1" t="n">
        <v>82.21</v>
      </c>
      <c r="P17" s="1" t="n">
        <v>91.46</v>
      </c>
      <c r="Q17" s="7" t="n">
        <f aca="false">AVERAGE(B17:P17)</f>
        <v>81.3986666666667</v>
      </c>
      <c r="R17" s="1" t="n">
        <v>32.31</v>
      </c>
    </row>
    <row r="18" customFormat="false" ht="15" hidden="false" customHeight="false" outlineLevel="0" collapsed="false">
      <c r="A18" s="2" t="n">
        <v>8</v>
      </c>
      <c r="B18" s="1" t="n">
        <v>57.89</v>
      </c>
      <c r="C18" s="1" t="n">
        <v>55.66</v>
      </c>
      <c r="D18" s="1" t="n">
        <v>65.95</v>
      </c>
      <c r="E18" s="1" t="n">
        <v>60.91</v>
      </c>
      <c r="F18" s="1" t="n">
        <v>49.52</v>
      </c>
      <c r="G18" s="1" t="n">
        <v>48.79</v>
      </c>
      <c r="H18" s="1" t="n">
        <v>45.17</v>
      </c>
      <c r="I18" s="1" t="n">
        <v>57.28</v>
      </c>
      <c r="J18" s="1" t="n">
        <v>63.43</v>
      </c>
      <c r="K18" s="1" t="n">
        <v>54.14</v>
      </c>
      <c r="L18" s="1" t="n">
        <v>66.5</v>
      </c>
      <c r="M18" s="1" t="n">
        <v>44.11</v>
      </c>
      <c r="N18" s="1" t="n">
        <v>55.72</v>
      </c>
      <c r="O18" s="1" t="n">
        <v>66.47</v>
      </c>
      <c r="P18" s="1" t="n">
        <v>59.71</v>
      </c>
      <c r="Q18" s="7" t="n">
        <f aca="false">AVERAGE(B18:P18)</f>
        <v>56.75</v>
      </c>
      <c r="R18" s="1" t="n">
        <v>32.41</v>
      </c>
    </row>
    <row r="19" customFormat="false" ht="15" hidden="false" customHeight="false" outlineLevel="0" collapsed="false">
      <c r="A19" s="2" t="n">
        <v>52</v>
      </c>
      <c r="B19" s="1" t="n">
        <v>31.78</v>
      </c>
      <c r="C19" s="1" t="n">
        <v>50.78</v>
      </c>
      <c r="D19" s="1" t="n">
        <v>55.17</v>
      </c>
      <c r="E19" s="1" t="n">
        <v>63.24</v>
      </c>
      <c r="F19" s="1" t="n">
        <v>63.24</v>
      </c>
      <c r="G19" s="1" t="n">
        <v>43.88</v>
      </c>
      <c r="H19" s="1" t="n">
        <v>90.32</v>
      </c>
      <c r="I19" s="1" t="n">
        <v>70.34</v>
      </c>
      <c r="J19" s="1" t="n">
        <v>69.07</v>
      </c>
      <c r="K19" s="1" t="n">
        <v>62.09</v>
      </c>
      <c r="L19" s="1" t="n">
        <v>58.1</v>
      </c>
      <c r="M19" s="1" t="n">
        <v>66.79</v>
      </c>
      <c r="N19" s="1" t="n">
        <v>59.2</v>
      </c>
      <c r="O19" s="1" t="n">
        <v>111.84</v>
      </c>
      <c r="P19" s="1" t="n">
        <v>97.5</v>
      </c>
      <c r="Q19" s="7" t="n">
        <f aca="false">AVERAGE(B19:P19)</f>
        <v>66.2226666666667</v>
      </c>
      <c r="R19" s="1" t="n">
        <v>32.53</v>
      </c>
    </row>
    <row r="20" customFormat="false" ht="15" hidden="false" customHeight="false" outlineLevel="0" collapsed="false">
      <c r="A20" s="2" t="n">
        <v>50</v>
      </c>
      <c r="B20" s="1" t="n">
        <v>37.58</v>
      </c>
      <c r="C20" s="1" t="n">
        <v>49.27</v>
      </c>
      <c r="D20" s="1" t="n">
        <v>62.7</v>
      </c>
      <c r="E20" s="1" t="n">
        <v>55.91</v>
      </c>
      <c r="F20" s="1" t="n">
        <v>57.31</v>
      </c>
      <c r="G20" s="1" t="n">
        <v>82.33</v>
      </c>
      <c r="H20" s="1" t="n">
        <v>75.46</v>
      </c>
      <c r="I20" s="1" t="n">
        <v>78.75</v>
      </c>
      <c r="J20" s="1" t="n">
        <v>56.92</v>
      </c>
      <c r="K20" s="1" t="n">
        <v>71.74</v>
      </c>
      <c r="L20" s="1" t="n">
        <v>53.9</v>
      </c>
      <c r="M20" s="1" t="n">
        <v>93.23</v>
      </c>
      <c r="N20" s="1" t="n">
        <v>81.5</v>
      </c>
      <c r="O20" s="1" t="n">
        <v>120.33</v>
      </c>
      <c r="P20" s="1" t="n">
        <v>66.88</v>
      </c>
      <c r="Q20" s="7" t="n">
        <f aca="false">AVERAGE(B20:P20)</f>
        <v>69.5873333333333</v>
      </c>
      <c r="R20" s="1" t="n">
        <v>32.54</v>
      </c>
    </row>
    <row r="21" customFormat="false" ht="15" hidden="false" customHeight="false" outlineLevel="0" collapsed="false">
      <c r="A21" s="2" t="n">
        <v>41</v>
      </c>
      <c r="B21" s="1" t="n">
        <v>80.75</v>
      </c>
      <c r="C21" s="1" t="n">
        <v>43.83</v>
      </c>
      <c r="D21" s="1" t="n">
        <v>61.37</v>
      </c>
      <c r="E21" s="1" t="n">
        <v>89.79</v>
      </c>
      <c r="F21" s="1" t="n">
        <v>62.36</v>
      </c>
      <c r="G21" s="1" t="n">
        <v>59.23</v>
      </c>
      <c r="H21" s="1" t="n">
        <v>56.88</v>
      </c>
      <c r="I21" s="1" t="n">
        <v>64.9</v>
      </c>
      <c r="J21" s="1" t="n">
        <v>67.64</v>
      </c>
      <c r="K21" s="1" t="n">
        <v>77.02</v>
      </c>
      <c r="L21" s="1" t="n">
        <v>62.9</v>
      </c>
      <c r="M21" s="1" t="n">
        <v>78.12</v>
      </c>
      <c r="N21" s="1" t="n">
        <v>66.4</v>
      </c>
      <c r="O21" s="1" t="n">
        <v>77.4</v>
      </c>
      <c r="P21" s="1" t="n">
        <v>56.23</v>
      </c>
      <c r="Q21" s="7" t="n">
        <f aca="false">AVERAGE(B21:P21)</f>
        <v>66.988</v>
      </c>
      <c r="R21" s="1" t="n">
        <v>32.6</v>
      </c>
    </row>
    <row r="22" customFormat="false" ht="15" hidden="false" customHeight="false" outlineLevel="0" collapsed="false">
      <c r="A22" s="2" t="n">
        <v>49</v>
      </c>
      <c r="B22" s="1" t="n">
        <v>81.08</v>
      </c>
      <c r="C22" s="1" t="n">
        <v>79.25</v>
      </c>
      <c r="D22" s="1" t="n">
        <v>51.45</v>
      </c>
      <c r="E22" s="1" t="n">
        <v>58.64</v>
      </c>
      <c r="F22" s="1" t="n">
        <v>72.78</v>
      </c>
      <c r="G22" s="1" t="n">
        <v>54.89</v>
      </c>
      <c r="H22" s="1" t="n">
        <v>54.22</v>
      </c>
      <c r="I22" s="1" t="n">
        <v>63.31</v>
      </c>
      <c r="J22" s="1" t="n">
        <v>69.31</v>
      </c>
      <c r="K22" s="1" t="n">
        <v>70.43</v>
      </c>
      <c r="L22" s="1" t="n">
        <v>59.38</v>
      </c>
      <c r="M22" s="1" t="n">
        <v>68.8</v>
      </c>
      <c r="N22" s="1" t="n">
        <v>69.04</v>
      </c>
      <c r="O22" s="1" t="n">
        <v>80.06</v>
      </c>
      <c r="P22" s="1" t="n">
        <v>70.84</v>
      </c>
      <c r="Q22" s="7" t="n">
        <f aca="false">AVERAGE(B22:P22)</f>
        <v>66.8986666666667</v>
      </c>
      <c r="R22" s="1" t="n">
        <v>32.6</v>
      </c>
    </row>
    <row r="23" customFormat="false" ht="15" hidden="false" customHeight="false" outlineLevel="0" collapsed="false">
      <c r="A23" s="2" t="n">
        <v>23</v>
      </c>
      <c r="B23" s="1" t="n">
        <v>40.33</v>
      </c>
      <c r="C23" s="1" t="n">
        <v>38.39</v>
      </c>
      <c r="D23" s="1" t="n">
        <v>34.16</v>
      </c>
      <c r="E23" s="1" t="n">
        <v>33.48</v>
      </c>
      <c r="F23" s="1" t="n">
        <v>57.69</v>
      </c>
      <c r="G23" s="1" t="n">
        <v>48.85</v>
      </c>
      <c r="H23" s="1" t="n">
        <v>45.32</v>
      </c>
      <c r="I23" s="1" t="n">
        <v>55.91</v>
      </c>
      <c r="J23" s="1" t="n">
        <v>38.47</v>
      </c>
      <c r="K23" s="1" t="n">
        <v>42.91</v>
      </c>
      <c r="L23" s="1" t="n">
        <v>38.95</v>
      </c>
      <c r="M23" s="1" t="n">
        <v>47.43</v>
      </c>
      <c r="N23" s="1" t="n">
        <v>39.74</v>
      </c>
      <c r="O23" s="1" t="n">
        <v>35.13</v>
      </c>
      <c r="P23" s="1" t="n">
        <v>41.34</v>
      </c>
      <c r="Q23" s="7" t="n">
        <f aca="false">AVERAGE(B23:P23)</f>
        <v>42.54</v>
      </c>
      <c r="R23" s="1" t="n">
        <v>32.74</v>
      </c>
    </row>
    <row r="24" customFormat="false" ht="15" hidden="false" customHeight="false" outlineLevel="0" collapsed="false">
      <c r="A24" s="2" t="n">
        <v>62</v>
      </c>
      <c r="B24" s="1" t="n">
        <v>47.8</v>
      </c>
      <c r="C24" s="1" t="n">
        <v>101.77</v>
      </c>
      <c r="D24" s="1" t="n">
        <v>64.59</v>
      </c>
      <c r="E24" s="1" t="n">
        <v>58.37</v>
      </c>
      <c r="F24" s="1" t="n">
        <v>152.23</v>
      </c>
      <c r="G24" s="1" t="n">
        <v>106.04</v>
      </c>
      <c r="H24" s="1" t="n">
        <v>99.16</v>
      </c>
      <c r="I24" s="1" t="n">
        <v>82.58</v>
      </c>
      <c r="J24" s="1" t="n">
        <v>97.96</v>
      </c>
      <c r="K24" s="1" t="n">
        <v>65.9</v>
      </c>
      <c r="L24" s="1" t="n">
        <v>60.31</v>
      </c>
      <c r="M24" s="1" t="n">
        <v>92.74</v>
      </c>
      <c r="N24" s="1" t="n">
        <v>121.89</v>
      </c>
      <c r="O24" s="1" t="n">
        <v>97.79</v>
      </c>
      <c r="P24" s="1" t="n">
        <v>61.49</v>
      </c>
      <c r="Q24" s="7" t="n">
        <f aca="false">AVERAGE(B24:P24)</f>
        <v>87.3746666666667</v>
      </c>
      <c r="R24" s="1" t="n">
        <v>32.85</v>
      </c>
    </row>
    <row r="25" customFormat="false" ht="15" hidden="false" customHeight="false" outlineLevel="0" collapsed="false">
      <c r="A25" s="2" t="n">
        <v>17</v>
      </c>
      <c r="B25" s="1" t="n">
        <v>35.78</v>
      </c>
      <c r="C25" s="1" t="n">
        <v>35.05</v>
      </c>
      <c r="D25" s="1" t="n">
        <v>61.18</v>
      </c>
      <c r="E25" s="1" t="n">
        <v>54.04</v>
      </c>
      <c r="F25" s="1" t="n">
        <v>47.19</v>
      </c>
      <c r="G25" s="1" t="n">
        <v>37.1</v>
      </c>
      <c r="H25" s="1" t="n">
        <v>38.82</v>
      </c>
      <c r="I25" s="1" t="n">
        <v>56.2</v>
      </c>
      <c r="J25" s="1" t="n">
        <v>47.69</v>
      </c>
      <c r="K25" s="1" t="n">
        <v>44.47</v>
      </c>
      <c r="L25" s="1" t="n">
        <v>40.29</v>
      </c>
      <c r="M25" s="1" t="n">
        <v>62.26</v>
      </c>
      <c r="N25" s="1" t="n">
        <v>33.94</v>
      </c>
      <c r="O25" s="1" t="n">
        <v>46.72</v>
      </c>
      <c r="P25" s="1" t="n">
        <v>44.01</v>
      </c>
      <c r="Q25" s="7" t="n">
        <f aca="false">AVERAGE(B25:P25)</f>
        <v>45.6493333333333</v>
      </c>
      <c r="R25" s="1" t="n">
        <v>33.18</v>
      </c>
    </row>
    <row r="26" customFormat="false" ht="15" hidden="false" customHeight="false" outlineLevel="0" collapsed="false">
      <c r="A26" s="2" t="n">
        <v>19</v>
      </c>
      <c r="B26" s="1" t="n">
        <v>25.2</v>
      </c>
      <c r="C26" s="1" t="n">
        <v>46.55</v>
      </c>
      <c r="D26" s="1" t="n">
        <v>36.05</v>
      </c>
      <c r="E26" s="1" t="n">
        <v>33.32</v>
      </c>
      <c r="F26" s="1" t="n">
        <v>38.32</v>
      </c>
      <c r="G26" s="1" t="n">
        <v>59.18</v>
      </c>
      <c r="H26" s="1" t="n">
        <v>50.2</v>
      </c>
      <c r="I26" s="1" t="n">
        <v>37.84</v>
      </c>
      <c r="J26" s="1" t="n">
        <v>64.35</v>
      </c>
      <c r="K26" s="1" t="n">
        <v>36.64</v>
      </c>
      <c r="L26" s="1" t="n">
        <v>41.55</v>
      </c>
      <c r="M26" s="1" t="n">
        <v>33.9</v>
      </c>
      <c r="N26" s="1" t="n">
        <v>44.67</v>
      </c>
      <c r="O26" s="1" t="n">
        <v>64.57</v>
      </c>
      <c r="P26" s="1" t="n">
        <v>46.22</v>
      </c>
      <c r="Q26" s="7" t="n">
        <f aca="false">AVERAGE(B26:P26)</f>
        <v>43.904</v>
      </c>
      <c r="R26" s="1" t="n">
        <v>33.25</v>
      </c>
    </row>
    <row r="27" customFormat="false" ht="15" hidden="false" customHeight="false" outlineLevel="0" collapsed="false">
      <c r="A27" s="2" t="n">
        <v>42</v>
      </c>
      <c r="B27" s="1" t="n">
        <v>29.78</v>
      </c>
      <c r="C27" s="1" t="n">
        <v>38.32</v>
      </c>
      <c r="D27" s="1" t="n">
        <v>37.93</v>
      </c>
      <c r="E27" s="1" t="n">
        <v>51.39</v>
      </c>
      <c r="F27" s="1" t="n">
        <v>53.69</v>
      </c>
      <c r="G27" s="1" t="n">
        <v>47.47</v>
      </c>
      <c r="H27" s="1" t="n">
        <v>58.61</v>
      </c>
      <c r="I27" s="1" t="n">
        <v>45.96</v>
      </c>
      <c r="J27" s="1" t="n">
        <v>55.02</v>
      </c>
      <c r="K27" s="1" t="n">
        <v>74.4</v>
      </c>
      <c r="L27" s="1" t="n">
        <v>51.86</v>
      </c>
      <c r="M27" s="1" t="n">
        <v>51.78</v>
      </c>
      <c r="N27" s="1" t="n">
        <v>70.99</v>
      </c>
      <c r="O27" s="1" t="n">
        <v>65.7</v>
      </c>
      <c r="P27" s="1" t="n">
        <v>73.08</v>
      </c>
      <c r="Q27" s="7" t="n">
        <f aca="false">AVERAGE(B27:P27)</f>
        <v>53.732</v>
      </c>
      <c r="R27" s="1" t="n">
        <v>33.29</v>
      </c>
    </row>
    <row r="28" customFormat="false" ht="15" hidden="false" customHeight="false" outlineLevel="0" collapsed="false">
      <c r="A28" s="2" t="n">
        <v>14</v>
      </c>
      <c r="B28" s="1" t="n">
        <v>49.03</v>
      </c>
      <c r="C28" s="1" t="n">
        <v>31.72</v>
      </c>
      <c r="D28" s="1" t="n">
        <v>44.14</v>
      </c>
      <c r="E28" s="1" t="n">
        <v>38.89</v>
      </c>
      <c r="F28" s="1" t="n">
        <v>44.15</v>
      </c>
      <c r="G28" s="1" t="n">
        <v>41.59</v>
      </c>
      <c r="H28" s="1" t="n">
        <v>38.89</v>
      </c>
      <c r="I28" s="1" t="n">
        <v>54.67</v>
      </c>
      <c r="J28" s="1" t="n">
        <v>36.87</v>
      </c>
      <c r="K28" s="1" t="n">
        <v>59.08</v>
      </c>
      <c r="L28" s="1" t="n">
        <v>47.2</v>
      </c>
      <c r="M28" s="1" t="n">
        <v>52.11</v>
      </c>
      <c r="N28" s="1" t="n">
        <v>52.95</v>
      </c>
      <c r="O28" s="1" t="n">
        <v>47.15</v>
      </c>
      <c r="P28" s="1" t="n">
        <v>46.19</v>
      </c>
      <c r="Q28" s="7" t="n">
        <f aca="false">AVERAGE(B28:P28)</f>
        <v>45.642</v>
      </c>
      <c r="R28" s="1" t="n">
        <v>33.32</v>
      </c>
    </row>
    <row r="29" customFormat="false" ht="15" hidden="false" customHeight="false" outlineLevel="0" collapsed="false">
      <c r="A29" s="2" t="n">
        <v>30</v>
      </c>
      <c r="B29" s="1" t="n">
        <v>43.85</v>
      </c>
      <c r="C29" s="1" t="n">
        <v>35.59</v>
      </c>
      <c r="D29" s="1" t="n">
        <v>0</v>
      </c>
      <c r="E29" s="1" t="n">
        <v>43.83</v>
      </c>
      <c r="F29" s="1" t="n">
        <v>42.65</v>
      </c>
      <c r="G29" s="1" t="n">
        <v>54.26</v>
      </c>
      <c r="H29" s="1" t="n">
        <v>75.15</v>
      </c>
      <c r="I29" s="1" t="n">
        <v>91.07</v>
      </c>
      <c r="J29" s="1" t="n">
        <v>75.2</v>
      </c>
      <c r="K29" s="1" t="n">
        <v>118.06</v>
      </c>
      <c r="L29" s="1" t="n">
        <v>113.76</v>
      </c>
      <c r="M29" s="1" t="n">
        <v>101.71</v>
      </c>
      <c r="N29" s="1" t="n">
        <v>117.88</v>
      </c>
      <c r="O29" s="1" t="n">
        <v>118.77</v>
      </c>
      <c r="P29" s="1" t="n">
        <v>56.02</v>
      </c>
      <c r="Q29" s="7" t="n">
        <f aca="false">AVERAGE(B29:P29)</f>
        <v>72.52</v>
      </c>
      <c r="R29" s="1" t="n">
        <v>33.42</v>
      </c>
    </row>
    <row r="30" customFormat="false" ht="15" hidden="false" customHeight="false" outlineLevel="0" collapsed="false">
      <c r="A30" s="2" t="n">
        <v>34</v>
      </c>
      <c r="B30" s="1" t="n">
        <v>75.32</v>
      </c>
      <c r="C30" s="1" t="n">
        <v>84.56</v>
      </c>
      <c r="D30" s="1" t="n">
        <v>59.75</v>
      </c>
      <c r="E30" s="1" t="n">
        <v>83.88</v>
      </c>
      <c r="F30" s="1" t="n">
        <v>102.76</v>
      </c>
      <c r="G30" s="1" t="n">
        <v>78.13</v>
      </c>
      <c r="H30" s="1" t="n">
        <v>69.04</v>
      </c>
      <c r="I30" s="1" t="n">
        <v>67.26</v>
      </c>
      <c r="J30" s="1" t="n">
        <v>64.37</v>
      </c>
      <c r="K30" s="1" t="n">
        <v>73.56</v>
      </c>
      <c r="L30" s="1" t="n">
        <v>86.91</v>
      </c>
      <c r="M30" s="1" t="n">
        <v>118.7</v>
      </c>
      <c r="N30" s="1" t="n">
        <v>73.66</v>
      </c>
      <c r="O30" s="1" t="n">
        <v>120.7</v>
      </c>
      <c r="P30" s="1" t="n">
        <v>85.35</v>
      </c>
      <c r="Q30" s="7" t="n">
        <f aca="false">AVERAGE(B30:P30)</f>
        <v>82.93</v>
      </c>
      <c r="R30" s="1" t="n">
        <v>33.6</v>
      </c>
    </row>
    <row r="31" customFormat="false" ht="15" hidden="false" customHeight="false" outlineLevel="0" collapsed="false">
      <c r="A31" s="2" t="n">
        <v>44</v>
      </c>
      <c r="B31" s="1" t="n">
        <v>34.94</v>
      </c>
      <c r="C31" s="1" t="n">
        <v>53.82</v>
      </c>
      <c r="D31" s="1" t="n">
        <v>66.76</v>
      </c>
      <c r="E31" s="1" t="n">
        <v>40.2</v>
      </c>
      <c r="F31" s="1" t="n">
        <v>90.2</v>
      </c>
      <c r="G31" s="1" t="n">
        <v>45.62</v>
      </c>
      <c r="H31" s="1" t="n">
        <v>50.47</v>
      </c>
      <c r="I31" s="1" t="n">
        <v>72.48</v>
      </c>
      <c r="J31" s="1" t="n">
        <v>64.42</v>
      </c>
      <c r="K31" s="1" t="n">
        <v>77.93</v>
      </c>
      <c r="L31" s="1" t="n">
        <v>50.46</v>
      </c>
      <c r="M31" s="1" t="n">
        <v>87.15</v>
      </c>
      <c r="N31" s="1" t="n">
        <v>49.83</v>
      </c>
      <c r="O31" s="1" t="n">
        <v>62.25</v>
      </c>
      <c r="P31" s="1" t="n">
        <v>78.21</v>
      </c>
      <c r="Q31" s="7" t="n">
        <f aca="false">AVERAGE(B31:P31)</f>
        <v>61.6493333333333</v>
      </c>
      <c r="R31" s="1" t="n">
        <v>33.67</v>
      </c>
    </row>
    <row r="32" customFormat="false" ht="15" hidden="false" customHeight="false" outlineLevel="0" collapsed="false">
      <c r="A32" s="2" t="n">
        <v>43</v>
      </c>
      <c r="B32" s="1" t="n">
        <v>29.29</v>
      </c>
      <c r="C32" s="1" t="n">
        <v>40.46</v>
      </c>
      <c r="D32" s="1" t="n">
        <v>61.03</v>
      </c>
      <c r="E32" s="1" t="n">
        <v>55.61</v>
      </c>
      <c r="F32" s="1" t="n">
        <v>58.45</v>
      </c>
      <c r="G32" s="1" t="n">
        <v>51.96</v>
      </c>
      <c r="H32" s="1" t="n">
        <v>81.29</v>
      </c>
      <c r="I32" s="1" t="n">
        <v>55.87</v>
      </c>
      <c r="J32" s="1" t="n">
        <v>66.14</v>
      </c>
      <c r="K32" s="1" t="n">
        <v>57.9</v>
      </c>
      <c r="L32" s="1" t="n">
        <v>48.45</v>
      </c>
      <c r="M32" s="1" t="n">
        <v>55.51</v>
      </c>
      <c r="N32" s="1" t="n">
        <v>75.57</v>
      </c>
      <c r="O32" s="1" t="n">
        <v>62.53</v>
      </c>
      <c r="P32" s="1" t="n">
        <v>60.63</v>
      </c>
      <c r="Q32" s="7" t="n">
        <f aca="false">AVERAGE(B32:P32)</f>
        <v>57.3793333333333</v>
      </c>
      <c r="R32" s="1" t="n">
        <v>33.75</v>
      </c>
    </row>
    <row r="33" customFormat="false" ht="15" hidden="false" customHeight="false" outlineLevel="0" collapsed="false">
      <c r="A33" s="2" t="n">
        <v>4</v>
      </c>
      <c r="B33" s="1" t="n">
        <v>53.94</v>
      </c>
      <c r="C33" s="1" t="n">
        <v>59.69</v>
      </c>
      <c r="D33" s="1" t="n">
        <v>55.31</v>
      </c>
      <c r="E33" s="1" t="n">
        <v>61.42</v>
      </c>
      <c r="F33" s="1" t="n">
        <v>63.51</v>
      </c>
      <c r="G33" s="1" t="n">
        <v>64.47</v>
      </c>
      <c r="H33" s="1" t="n">
        <v>71.53</v>
      </c>
      <c r="I33" s="1" t="n">
        <v>68.69</v>
      </c>
      <c r="J33" s="1" t="n">
        <v>59.63</v>
      </c>
      <c r="K33" s="1" t="n">
        <v>76.17</v>
      </c>
      <c r="L33" s="1" t="n">
        <v>58.52</v>
      </c>
      <c r="M33" s="1" t="n">
        <v>59.82</v>
      </c>
      <c r="N33" s="1" t="n">
        <v>59.93</v>
      </c>
      <c r="O33" s="1" t="n">
        <v>61.99</v>
      </c>
      <c r="P33" s="1" t="n">
        <v>65.92</v>
      </c>
      <c r="Q33" s="7" t="n">
        <f aca="false">AVERAGE(B33:P33)</f>
        <v>62.7026666666667</v>
      </c>
      <c r="R33" s="1" t="n">
        <v>33.81</v>
      </c>
    </row>
    <row r="34" customFormat="false" ht="15" hidden="false" customHeight="false" outlineLevel="0" collapsed="false">
      <c r="A34" s="2" t="n">
        <v>61</v>
      </c>
      <c r="B34" s="1" t="n">
        <v>46.64</v>
      </c>
      <c r="C34" s="1" t="n">
        <v>56.5</v>
      </c>
      <c r="D34" s="1" t="n">
        <v>69.41</v>
      </c>
      <c r="E34" s="1" t="n">
        <v>64.27</v>
      </c>
      <c r="F34" s="1" t="n">
        <v>104.43</v>
      </c>
      <c r="G34" s="1" t="n">
        <v>109.15</v>
      </c>
      <c r="H34" s="1" t="n">
        <v>109.11</v>
      </c>
      <c r="I34" s="1" t="n">
        <v>64.92</v>
      </c>
      <c r="J34" s="1" t="n">
        <v>123.93</v>
      </c>
      <c r="K34" s="1" t="n">
        <v>128.09</v>
      </c>
      <c r="L34" s="1" t="n">
        <v>73.36</v>
      </c>
      <c r="M34" s="1" t="n">
        <v>73.94</v>
      </c>
      <c r="N34" s="1" t="n">
        <v>131.07</v>
      </c>
      <c r="O34" s="1" t="n">
        <v>70.54</v>
      </c>
      <c r="P34" s="1" t="n">
        <v>84.73</v>
      </c>
      <c r="Q34" s="7" t="n">
        <f aca="false">AVERAGE(B34:P34)</f>
        <v>87.3393333333333</v>
      </c>
      <c r="R34" s="1" t="n">
        <v>33.99</v>
      </c>
    </row>
    <row r="35" customFormat="false" ht="15" hidden="false" customHeight="false" outlineLevel="0" collapsed="false">
      <c r="A35" s="2" t="n">
        <v>59</v>
      </c>
      <c r="B35" s="1" t="n">
        <v>23.41</v>
      </c>
      <c r="C35" s="1" t="n">
        <v>59.3</v>
      </c>
      <c r="D35" s="1" t="n">
        <v>58.09</v>
      </c>
      <c r="E35" s="1" t="n">
        <v>71.28</v>
      </c>
      <c r="F35" s="1" t="n">
        <v>105.01</v>
      </c>
      <c r="G35" s="1" t="n">
        <v>58.29</v>
      </c>
      <c r="H35" s="1" t="n">
        <v>112.76</v>
      </c>
      <c r="I35" s="1" t="n">
        <v>72.37</v>
      </c>
      <c r="J35" s="1" t="n">
        <v>132.03</v>
      </c>
      <c r="K35" s="1" t="n">
        <v>160.19</v>
      </c>
      <c r="L35" s="1" t="n">
        <v>85.81</v>
      </c>
      <c r="M35" s="1" t="n">
        <v>67.26</v>
      </c>
      <c r="N35" s="1" t="n">
        <v>69.02</v>
      </c>
      <c r="O35" s="1" t="n">
        <v>84.07</v>
      </c>
      <c r="P35" s="1" t="n">
        <v>63.63</v>
      </c>
      <c r="Q35" s="7" t="n">
        <f aca="false">AVERAGE(B35:P35)</f>
        <v>81.5013333333333</v>
      </c>
      <c r="R35" s="1" t="n">
        <v>34.06</v>
      </c>
    </row>
    <row r="36" customFormat="false" ht="15" hidden="false" customHeight="false" outlineLevel="0" collapsed="false">
      <c r="A36" s="2" t="n">
        <v>45</v>
      </c>
      <c r="B36" s="1" t="n">
        <v>42.4</v>
      </c>
      <c r="C36" s="1" t="n">
        <v>88.6</v>
      </c>
      <c r="D36" s="1" t="n">
        <v>95.66</v>
      </c>
      <c r="E36" s="1" t="n">
        <v>57.64</v>
      </c>
      <c r="F36" s="1" t="n">
        <v>54.05</v>
      </c>
      <c r="G36" s="1" t="n">
        <v>68.36</v>
      </c>
      <c r="H36" s="1" t="n">
        <v>53.94</v>
      </c>
      <c r="I36" s="1" t="n">
        <v>61.75</v>
      </c>
      <c r="J36" s="1" t="n">
        <v>64.68</v>
      </c>
      <c r="K36" s="1" t="n">
        <v>56.17</v>
      </c>
      <c r="L36" s="1" t="n">
        <v>90.52</v>
      </c>
      <c r="M36" s="1" t="n">
        <v>58.24</v>
      </c>
      <c r="N36" s="1" t="n">
        <v>48.22</v>
      </c>
      <c r="O36" s="1" t="n">
        <v>96.52</v>
      </c>
      <c r="P36" s="1" t="n">
        <v>80.09</v>
      </c>
      <c r="Q36" s="7" t="n">
        <f aca="false">AVERAGE(B36:P36)</f>
        <v>67.7893333333333</v>
      </c>
      <c r="R36" s="1" t="n">
        <v>35.13</v>
      </c>
    </row>
    <row r="37" customFormat="false" ht="15" hidden="false" customHeight="false" outlineLevel="0" collapsed="false">
      <c r="A37" s="2" t="n">
        <v>47</v>
      </c>
      <c r="B37" s="1" t="n">
        <v>38.15</v>
      </c>
      <c r="C37" s="1" t="n">
        <v>50.45</v>
      </c>
      <c r="D37" s="1" t="n">
        <v>34.94</v>
      </c>
      <c r="E37" s="1" t="n">
        <v>37.52</v>
      </c>
      <c r="F37" s="1" t="n">
        <v>60.88</v>
      </c>
      <c r="G37" s="1" t="n">
        <v>40.34</v>
      </c>
      <c r="H37" s="1" t="n">
        <v>48.82</v>
      </c>
      <c r="I37" s="1" t="n">
        <v>100.62</v>
      </c>
      <c r="J37" s="1" t="n">
        <v>76.32</v>
      </c>
      <c r="K37" s="1" t="n">
        <v>43.94</v>
      </c>
      <c r="L37" s="1" t="n">
        <v>57.54</v>
      </c>
      <c r="M37" s="1" t="n">
        <v>99.38</v>
      </c>
      <c r="N37" s="1" t="n">
        <v>73.56</v>
      </c>
      <c r="O37" s="1" t="n">
        <v>63.04</v>
      </c>
      <c r="P37" s="1" t="n">
        <v>66.03</v>
      </c>
      <c r="Q37" s="7" t="n">
        <f aca="false">AVERAGE(B37:P37)</f>
        <v>59.4353333333333</v>
      </c>
      <c r="R37" s="1" t="n">
        <v>35.28</v>
      </c>
    </row>
    <row r="38" customFormat="false" ht="15" hidden="false" customHeight="false" outlineLevel="0" collapsed="false">
      <c r="A38" s="2" t="n">
        <v>57</v>
      </c>
      <c r="B38" s="1" t="n">
        <v>23.83</v>
      </c>
      <c r="C38" s="1" t="n">
        <v>54.53</v>
      </c>
      <c r="D38" s="1" t="n">
        <v>61.68</v>
      </c>
      <c r="E38" s="1" t="n">
        <v>57.84</v>
      </c>
      <c r="F38" s="1" t="n">
        <v>86.06</v>
      </c>
      <c r="G38" s="1" t="n">
        <v>59.98</v>
      </c>
      <c r="H38" s="1" t="n">
        <v>57.67</v>
      </c>
      <c r="I38" s="1" t="n">
        <v>67.11</v>
      </c>
      <c r="J38" s="1" t="n">
        <v>58.27</v>
      </c>
      <c r="K38" s="1" t="n">
        <v>70.91</v>
      </c>
      <c r="L38" s="1" t="n">
        <v>84.87</v>
      </c>
      <c r="M38" s="1" t="n">
        <v>80.51</v>
      </c>
      <c r="N38" s="1" t="n">
        <v>63.69</v>
      </c>
      <c r="O38" s="1" t="n">
        <v>55.75</v>
      </c>
      <c r="P38" s="1" t="n">
        <v>46.4</v>
      </c>
      <c r="Q38" s="7" t="n">
        <f aca="false">AVERAGE(B38:P38)</f>
        <v>61.94</v>
      </c>
      <c r="R38" s="1" t="n">
        <v>35.46</v>
      </c>
    </row>
    <row r="39" customFormat="false" ht="15" hidden="false" customHeight="false" outlineLevel="0" collapsed="false">
      <c r="A39" s="2" t="n">
        <v>22</v>
      </c>
      <c r="B39" s="1" t="n">
        <v>39.53</v>
      </c>
      <c r="C39" s="1" t="n">
        <v>57.68</v>
      </c>
      <c r="D39" s="1" t="n">
        <v>46.22</v>
      </c>
      <c r="E39" s="1" t="n">
        <v>35.88</v>
      </c>
      <c r="F39" s="1" t="n">
        <v>49.98</v>
      </c>
      <c r="G39" s="1" t="n">
        <v>46.38</v>
      </c>
      <c r="H39" s="1" t="n">
        <v>43</v>
      </c>
      <c r="I39" s="1" t="n">
        <v>43.62</v>
      </c>
      <c r="J39" s="1" t="n">
        <v>39.49</v>
      </c>
      <c r="K39" s="1" t="n">
        <v>56.12</v>
      </c>
      <c r="L39" s="1" t="n">
        <v>56.88</v>
      </c>
      <c r="M39" s="1" t="n">
        <v>48.89</v>
      </c>
      <c r="N39" s="1" t="n">
        <v>75.32</v>
      </c>
      <c r="O39" s="1" t="n">
        <v>65.56</v>
      </c>
      <c r="P39" s="1" t="n">
        <v>52.04</v>
      </c>
      <c r="Q39" s="7" t="n">
        <f aca="false">AVERAGE(B39:P39)</f>
        <v>50.4393333333333</v>
      </c>
      <c r="R39" s="1" t="n">
        <v>35.61</v>
      </c>
    </row>
    <row r="40" customFormat="false" ht="15" hidden="false" customHeight="false" outlineLevel="0" collapsed="false">
      <c r="A40" s="2" t="n">
        <v>26</v>
      </c>
      <c r="B40" s="1" t="n">
        <v>6.52</v>
      </c>
      <c r="C40" s="1" t="n">
        <v>23.23</v>
      </c>
      <c r="D40" s="1" t="n">
        <v>39.96</v>
      </c>
      <c r="E40" s="1" t="n">
        <v>62.12</v>
      </c>
      <c r="F40" s="1" t="n">
        <v>71.45</v>
      </c>
      <c r="G40" s="1" t="n">
        <v>79.41</v>
      </c>
      <c r="H40" s="1" t="n">
        <v>66.22</v>
      </c>
      <c r="I40" s="1" t="n">
        <v>48.81</v>
      </c>
      <c r="J40" s="1" t="n">
        <v>55.76</v>
      </c>
      <c r="K40" s="1" t="n">
        <v>99.22</v>
      </c>
      <c r="L40" s="1" t="n">
        <v>84.4</v>
      </c>
      <c r="M40" s="1" t="n">
        <v>69.54</v>
      </c>
      <c r="N40" s="1" t="n">
        <v>67.66</v>
      </c>
      <c r="O40" s="1" t="n">
        <v>52.88</v>
      </c>
      <c r="P40" s="1" t="n">
        <v>57.26</v>
      </c>
      <c r="Q40" s="7" t="n">
        <f aca="false">AVERAGE(B40:P40)</f>
        <v>58.9626666666667</v>
      </c>
      <c r="R40" s="1" t="n">
        <v>35.89</v>
      </c>
    </row>
    <row r="41" customFormat="false" ht="15" hidden="false" customHeight="false" outlineLevel="0" collapsed="false">
      <c r="A41" s="2" t="n">
        <v>54</v>
      </c>
      <c r="B41" s="1" t="n">
        <v>22.42</v>
      </c>
      <c r="C41" s="1" t="n">
        <v>40.54</v>
      </c>
      <c r="D41" s="1" t="n">
        <v>53.97</v>
      </c>
      <c r="E41" s="1" t="n">
        <v>81.1</v>
      </c>
      <c r="F41" s="1" t="n">
        <v>70.45</v>
      </c>
      <c r="G41" s="1" t="n">
        <v>80.6</v>
      </c>
      <c r="H41" s="1" t="n">
        <v>84.76</v>
      </c>
      <c r="I41" s="1" t="n">
        <v>89.91</v>
      </c>
      <c r="J41" s="1" t="n">
        <v>54.28</v>
      </c>
      <c r="K41" s="1" t="n">
        <v>53.35</v>
      </c>
      <c r="L41" s="1" t="n">
        <v>97.46</v>
      </c>
      <c r="M41" s="1" t="n">
        <v>85.17</v>
      </c>
      <c r="N41" s="1" t="n">
        <v>96.09</v>
      </c>
      <c r="O41" s="1" t="n">
        <v>99</v>
      </c>
      <c r="P41" s="1" t="n">
        <v>103.59</v>
      </c>
      <c r="Q41" s="7" t="n">
        <f aca="false">AVERAGE(B41:P41)</f>
        <v>74.1793333333333</v>
      </c>
      <c r="R41" s="1" t="n">
        <v>36.02</v>
      </c>
    </row>
    <row r="42" customFormat="false" ht="15" hidden="false" customHeight="false" outlineLevel="0" collapsed="false">
      <c r="A42" s="2" t="n">
        <v>39</v>
      </c>
      <c r="B42" s="1" t="n">
        <v>70.96</v>
      </c>
      <c r="C42" s="1" t="n">
        <v>195.55</v>
      </c>
      <c r="D42" s="1" t="n">
        <v>93.87</v>
      </c>
      <c r="E42" s="1" t="n">
        <v>81.89</v>
      </c>
      <c r="F42" s="1" t="n">
        <v>95.94</v>
      </c>
      <c r="G42" s="1" t="n">
        <v>89.6</v>
      </c>
      <c r="H42" s="1" t="n">
        <v>87.89</v>
      </c>
      <c r="I42" s="1" t="n">
        <v>75.75</v>
      </c>
      <c r="J42" s="1" t="n">
        <v>128.47</v>
      </c>
      <c r="K42" s="1" t="n">
        <v>78.86</v>
      </c>
      <c r="L42" s="1" t="n">
        <v>75.32</v>
      </c>
      <c r="M42" s="1" t="n">
        <v>74.08</v>
      </c>
      <c r="N42" s="1" t="n">
        <v>74.48</v>
      </c>
      <c r="O42" s="1" t="n">
        <v>114.52</v>
      </c>
      <c r="P42" s="1" t="n">
        <v>95.93</v>
      </c>
      <c r="Q42" s="7" t="n">
        <f aca="false">AVERAGE(B42:P42)</f>
        <v>95.5406666666667</v>
      </c>
      <c r="R42" s="1" t="n">
        <v>36.09</v>
      </c>
    </row>
    <row r="43" customFormat="false" ht="15" hidden="false" customHeight="false" outlineLevel="0" collapsed="false">
      <c r="A43" s="2" t="n">
        <v>53</v>
      </c>
      <c r="B43" s="1" t="n">
        <v>42.71</v>
      </c>
      <c r="C43" s="1" t="n">
        <v>60.83</v>
      </c>
      <c r="D43" s="1" t="n">
        <v>74</v>
      </c>
      <c r="E43" s="1" t="n">
        <v>78.64</v>
      </c>
      <c r="F43" s="1" t="n">
        <v>117.69</v>
      </c>
      <c r="G43" s="1" t="n">
        <v>65.58</v>
      </c>
      <c r="H43" s="1" t="n">
        <v>87.73</v>
      </c>
      <c r="I43" s="1" t="n">
        <v>87.42</v>
      </c>
      <c r="J43" s="1" t="n">
        <v>84.24</v>
      </c>
      <c r="K43" s="1" t="n">
        <v>76.81</v>
      </c>
      <c r="L43" s="1" t="n">
        <v>103.39</v>
      </c>
      <c r="M43" s="1" t="n">
        <v>74.59</v>
      </c>
      <c r="N43" s="1" t="n">
        <v>80.61</v>
      </c>
      <c r="O43" s="1" t="n">
        <v>69.78</v>
      </c>
      <c r="P43" s="1" t="n">
        <v>68.33</v>
      </c>
      <c r="Q43" s="7" t="n">
        <f aca="false">AVERAGE(B43:P43)</f>
        <v>78.1566666666667</v>
      </c>
      <c r="R43" s="1" t="n">
        <v>37.02</v>
      </c>
    </row>
    <row r="44" customFormat="false" ht="15" hidden="false" customHeight="false" outlineLevel="0" collapsed="false">
      <c r="A44" s="2" t="n">
        <v>58</v>
      </c>
      <c r="B44" s="1" t="n">
        <v>36.37</v>
      </c>
      <c r="C44" s="1" t="n">
        <v>66.34</v>
      </c>
      <c r="D44" s="1" t="n">
        <v>78.02</v>
      </c>
      <c r="E44" s="1" t="n">
        <v>67.01</v>
      </c>
      <c r="F44" s="1" t="n">
        <v>84.84</v>
      </c>
      <c r="G44" s="1" t="n">
        <v>109.88</v>
      </c>
      <c r="H44" s="1" t="n">
        <v>76.76</v>
      </c>
      <c r="I44" s="1" t="n">
        <v>106.35</v>
      </c>
      <c r="J44" s="1" t="n">
        <v>121.07</v>
      </c>
      <c r="K44" s="1" t="n">
        <v>60.32</v>
      </c>
      <c r="L44" s="1" t="n">
        <v>156.39</v>
      </c>
      <c r="M44" s="1" t="n">
        <v>193.14</v>
      </c>
      <c r="N44" s="1" t="n">
        <v>64.56</v>
      </c>
      <c r="O44" s="1" t="n">
        <v>111.52</v>
      </c>
      <c r="P44" s="1" t="n">
        <v>65.56</v>
      </c>
      <c r="Q44" s="7" t="n">
        <f aca="false">AVERAGE(B44:P44)</f>
        <v>93.2086666666667</v>
      </c>
      <c r="R44" s="1" t="n">
        <v>37.07</v>
      </c>
    </row>
    <row r="45" customFormat="false" ht="15" hidden="false" customHeight="false" outlineLevel="0" collapsed="false">
      <c r="A45" s="2" t="n">
        <v>64</v>
      </c>
      <c r="B45" s="1" t="n">
        <v>46.74</v>
      </c>
      <c r="C45" s="1" t="n">
        <v>72.88</v>
      </c>
      <c r="D45" s="1" t="n">
        <v>51.08</v>
      </c>
      <c r="E45" s="1" t="n">
        <v>93.33</v>
      </c>
      <c r="F45" s="1" t="n">
        <v>127.97</v>
      </c>
      <c r="G45" s="1" t="n">
        <v>87.18</v>
      </c>
      <c r="H45" s="1" t="n">
        <v>74.91</v>
      </c>
      <c r="I45" s="1" t="n">
        <v>78.86</v>
      </c>
      <c r="J45" s="1" t="n">
        <v>77.06</v>
      </c>
      <c r="K45" s="1" t="n">
        <v>129.54</v>
      </c>
      <c r="L45" s="1" t="n">
        <v>66.25</v>
      </c>
      <c r="M45" s="1" t="n">
        <v>150.43</v>
      </c>
      <c r="N45" s="1" t="n">
        <v>176.19</v>
      </c>
      <c r="O45" s="1" t="n">
        <v>110.34</v>
      </c>
      <c r="P45" s="1" t="n">
        <v>66.92</v>
      </c>
      <c r="Q45" s="7" t="n">
        <f aca="false">AVERAGE(B45:P45)</f>
        <v>93.9786666666667</v>
      </c>
      <c r="R45" s="1" t="n">
        <v>37.16</v>
      </c>
    </row>
    <row r="46" customFormat="false" ht="15" hidden="false" customHeight="false" outlineLevel="0" collapsed="false">
      <c r="A46" s="2" t="n">
        <v>46</v>
      </c>
      <c r="B46" s="1" t="n">
        <v>25.5</v>
      </c>
      <c r="C46" s="1" t="n">
        <v>57.18</v>
      </c>
      <c r="D46" s="1" t="n">
        <v>65.74</v>
      </c>
      <c r="E46" s="1" t="n">
        <v>99.2</v>
      </c>
      <c r="F46" s="1" t="n">
        <v>80.81</v>
      </c>
      <c r="G46" s="1" t="n">
        <v>50.1</v>
      </c>
      <c r="H46" s="1" t="n">
        <v>67.14</v>
      </c>
      <c r="I46" s="1" t="n">
        <v>63.81</v>
      </c>
      <c r="J46" s="1" t="n">
        <v>79.47</v>
      </c>
      <c r="K46" s="1" t="n">
        <v>57.48</v>
      </c>
      <c r="L46" s="1" t="n">
        <v>78.46</v>
      </c>
      <c r="M46" s="1" t="n">
        <v>49.22</v>
      </c>
      <c r="N46" s="1" t="n">
        <v>69.76</v>
      </c>
      <c r="O46" s="1" t="n">
        <v>64.91</v>
      </c>
      <c r="P46" s="1" t="n">
        <v>55.02</v>
      </c>
      <c r="Q46" s="7" t="n">
        <f aca="false">AVERAGE(B46:P46)</f>
        <v>64.2533333333333</v>
      </c>
      <c r="R46" s="1" t="n">
        <v>37.24</v>
      </c>
    </row>
    <row r="47" customFormat="false" ht="15" hidden="false" customHeight="false" outlineLevel="0" collapsed="false">
      <c r="A47" s="2" t="n">
        <v>37</v>
      </c>
      <c r="B47" s="1" t="n">
        <v>95.92</v>
      </c>
      <c r="C47" s="1" t="n">
        <v>129.75</v>
      </c>
      <c r="D47" s="1" t="n">
        <v>126.89</v>
      </c>
      <c r="E47" s="1" t="n">
        <v>123.35</v>
      </c>
      <c r="F47" s="1" t="n">
        <v>200.92</v>
      </c>
      <c r="G47" s="1" t="n">
        <v>166.32</v>
      </c>
      <c r="H47" s="1" t="n">
        <v>110.1</v>
      </c>
      <c r="I47" s="1" t="n">
        <v>123.25</v>
      </c>
      <c r="J47" s="1" t="n">
        <v>97.94</v>
      </c>
      <c r="K47" s="1" t="n">
        <v>92.13</v>
      </c>
      <c r="L47" s="1" t="n">
        <v>106.82</v>
      </c>
      <c r="M47" s="1" t="n">
        <v>133.39</v>
      </c>
      <c r="N47" s="1" t="n">
        <v>144.59</v>
      </c>
      <c r="O47" s="1" t="n">
        <v>95.28</v>
      </c>
      <c r="P47" s="1" t="n">
        <v>120.21</v>
      </c>
      <c r="Q47" s="7" t="n">
        <f aca="false">AVERAGE(B47:P47)</f>
        <v>124.457333333333</v>
      </c>
      <c r="R47" s="1" t="n">
        <v>37.61</v>
      </c>
    </row>
    <row r="48" customFormat="false" ht="15" hidden="false" customHeight="false" outlineLevel="0" collapsed="false">
      <c r="A48" s="2" t="n">
        <v>51</v>
      </c>
      <c r="B48" s="1" t="n">
        <v>18.96</v>
      </c>
      <c r="C48" s="1" t="n">
        <v>31.92</v>
      </c>
      <c r="D48" s="1" t="n">
        <v>51.08</v>
      </c>
      <c r="E48" s="1" t="n">
        <v>39.47</v>
      </c>
      <c r="F48" s="1" t="n">
        <v>55.51</v>
      </c>
      <c r="G48" s="1" t="n">
        <v>54.97</v>
      </c>
      <c r="H48" s="1" t="n">
        <v>46.61</v>
      </c>
      <c r="I48" s="1" t="n">
        <v>58.05</v>
      </c>
      <c r="J48" s="1" t="n">
        <v>72.89</v>
      </c>
      <c r="K48" s="1" t="n">
        <v>75.21</v>
      </c>
      <c r="L48" s="1" t="n">
        <v>52.72</v>
      </c>
      <c r="M48" s="1" t="n">
        <v>63.16</v>
      </c>
      <c r="N48" s="1" t="n">
        <v>85.35</v>
      </c>
      <c r="O48" s="1" t="n">
        <v>69.65</v>
      </c>
      <c r="P48" s="1" t="n">
        <v>77.24</v>
      </c>
      <c r="Q48" s="7" t="n">
        <f aca="false">AVERAGE(B48:P48)</f>
        <v>56.8526666666667</v>
      </c>
      <c r="R48" s="1" t="n">
        <v>38.05</v>
      </c>
    </row>
    <row r="49" customFormat="false" ht="15" hidden="false" customHeight="false" outlineLevel="0" collapsed="false">
      <c r="A49" s="2" t="n">
        <v>9</v>
      </c>
      <c r="B49" s="1" t="n">
        <v>49.96</v>
      </c>
      <c r="C49" s="1" t="n">
        <v>48.09</v>
      </c>
      <c r="D49" s="1" t="n">
        <v>53.21</v>
      </c>
      <c r="E49" s="1" t="n">
        <v>72.46</v>
      </c>
      <c r="F49" s="1" t="n">
        <v>55.31</v>
      </c>
      <c r="G49" s="1" t="n">
        <v>52.94</v>
      </c>
      <c r="H49" s="1" t="n">
        <v>75.71</v>
      </c>
      <c r="I49" s="1" t="n">
        <v>53.04</v>
      </c>
      <c r="J49" s="1" t="n">
        <v>68.56</v>
      </c>
      <c r="K49" s="1" t="n">
        <v>79.42</v>
      </c>
      <c r="L49" s="1" t="n">
        <v>57.89</v>
      </c>
      <c r="M49" s="1" t="n">
        <v>62.25</v>
      </c>
      <c r="N49" s="1" t="n">
        <v>63.32</v>
      </c>
      <c r="O49" s="1" t="n">
        <v>67.85</v>
      </c>
      <c r="P49" s="1" t="n">
        <v>57.1</v>
      </c>
      <c r="Q49" s="7" t="n">
        <f aca="false">AVERAGE(B49:P49)</f>
        <v>61.1406666666667</v>
      </c>
      <c r="R49" s="1" t="n">
        <v>38.8</v>
      </c>
    </row>
    <row r="50" customFormat="false" ht="15" hidden="false" customHeight="false" outlineLevel="0" collapsed="false">
      <c r="A50" s="2" t="n">
        <v>6</v>
      </c>
      <c r="B50" s="1" t="n">
        <v>52.73</v>
      </c>
      <c r="C50" s="1" t="n">
        <v>63.32</v>
      </c>
      <c r="D50" s="1" t="n">
        <v>73.33</v>
      </c>
      <c r="E50" s="1" t="n">
        <v>52.06</v>
      </c>
      <c r="F50" s="1" t="n">
        <v>67.04</v>
      </c>
      <c r="G50" s="1" t="n">
        <v>58.61</v>
      </c>
      <c r="H50" s="1" t="n">
        <v>66.58</v>
      </c>
      <c r="I50" s="1" t="n">
        <v>59.79</v>
      </c>
      <c r="J50" s="1" t="n">
        <v>63.09</v>
      </c>
      <c r="K50" s="1" t="n">
        <v>61.74</v>
      </c>
      <c r="L50" s="1" t="n">
        <v>55.22</v>
      </c>
      <c r="M50" s="1" t="n">
        <v>72.85</v>
      </c>
      <c r="N50" s="1" t="n">
        <v>57.44</v>
      </c>
      <c r="O50" s="1" t="n">
        <v>56.23</v>
      </c>
      <c r="P50" s="1" t="n">
        <v>40.96</v>
      </c>
      <c r="Q50" s="7" t="n">
        <f aca="false">AVERAGE(B50:P50)</f>
        <v>60.066</v>
      </c>
      <c r="R50" s="1" t="n">
        <v>38.84</v>
      </c>
    </row>
    <row r="51" customFormat="false" ht="15" hidden="false" customHeight="false" outlineLevel="0" collapsed="false">
      <c r="A51" s="2" t="n">
        <v>2</v>
      </c>
      <c r="B51" s="1" t="n">
        <v>78.44</v>
      </c>
      <c r="C51" s="1" t="n">
        <v>77.06</v>
      </c>
      <c r="D51" s="1" t="n">
        <v>70.89</v>
      </c>
      <c r="E51" s="1" t="n">
        <v>71.66</v>
      </c>
      <c r="F51" s="1" t="n">
        <v>80.27</v>
      </c>
      <c r="G51" s="1" t="n">
        <v>70.36</v>
      </c>
      <c r="H51" s="1" t="n">
        <v>84.03</v>
      </c>
      <c r="I51" s="1" t="n">
        <v>72.16</v>
      </c>
      <c r="J51" s="1" t="n">
        <v>72.93</v>
      </c>
      <c r="K51" s="1" t="n">
        <v>75.31</v>
      </c>
      <c r="L51" s="1" t="n">
        <v>76.18</v>
      </c>
      <c r="M51" s="1" t="n">
        <v>81.04</v>
      </c>
      <c r="N51" s="1" t="n">
        <v>78.85</v>
      </c>
      <c r="O51" s="1" t="n">
        <v>89.29</v>
      </c>
      <c r="P51" s="1" t="n">
        <v>75.26</v>
      </c>
      <c r="Q51" s="7" t="n">
        <f aca="false">AVERAGE(B51:P51)</f>
        <v>76.9153333333333</v>
      </c>
      <c r="R51" s="1" t="n">
        <v>38.9</v>
      </c>
    </row>
    <row r="52" customFormat="false" ht="15" hidden="false" customHeight="false" outlineLevel="0" collapsed="false">
      <c r="A52" s="2" t="n">
        <v>36</v>
      </c>
      <c r="B52" s="1" t="n">
        <v>84.73</v>
      </c>
      <c r="C52" s="1" t="n">
        <v>103.06</v>
      </c>
      <c r="D52" s="1" t="n">
        <v>113.09</v>
      </c>
      <c r="E52" s="1" t="n">
        <v>117.43</v>
      </c>
      <c r="F52" s="1" t="n">
        <v>77.06</v>
      </c>
      <c r="G52" s="1" t="n">
        <v>141.22</v>
      </c>
      <c r="H52" s="1" t="n">
        <v>112.53</v>
      </c>
      <c r="I52" s="1" t="n">
        <v>184.16</v>
      </c>
      <c r="J52" s="1" t="n">
        <v>169.01</v>
      </c>
      <c r="K52" s="1" t="n">
        <v>136.2</v>
      </c>
      <c r="L52" s="1" t="n">
        <v>144.07</v>
      </c>
      <c r="M52" s="1" t="n">
        <v>122.24</v>
      </c>
      <c r="N52" s="1" t="n">
        <v>144.38</v>
      </c>
      <c r="O52" s="1" t="n">
        <v>132.71</v>
      </c>
      <c r="P52" s="1" t="n">
        <v>182.41</v>
      </c>
      <c r="Q52" s="7" t="n">
        <f aca="false">AVERAGE(B52:P52)</f>
        <v>130.953333333333</v>
      </c>
      <c r="R52" s="1" t="n">
        <v>40.07</v>
      </c>
    </row>
    <row r="53" customFormat="false" ht="15" hidden="false" customHeight="false" outlineLevel="0" collapsed="false">
      <c r="A53" s="2" t="n">
        <v>48</v>
      </c>
      <c r="B53" s="1" t="n">
        <v>45.87</v>
      </c>
      <c r="C53" s="1" t="n">
        <v>31.85</v>
      </c>
      <c r="D53" s="1" t="n">
        <v>44.81</v>
      </c>
      <c r="E53" s="1" t="n">
        <v>74.7</v>
      </c>
      <c r="F53" s="1" t="n">
        <v>77.09</v>
      </c>
      <c r="G53" s="1" t="n">
        <v>46.58</v>
      </c>
      <c r="H53" s="1" t="n">
        <v>62.86</v>
      </c>
      <c r="I53" s="1" t="n">
        <v>72.72</v>
      </c>
      <c r="J53" s="1" t="n">
        <v>54.89</v>
      </c>
      <c r="K53" s="1" t="n">
        <v>47.67</v>
      </c>
      <c r="L53" s="1" t="n">
        <v>61.14</v>
      </c>
      <c r="M53" s="1" t="n">
        <v>83.11</v>
      </c>
      <c r="N53" s="1" t="n">
        <v>100.18</v>
      </c>
      <c r="O53" s="1" t="n">
        <v>113.02</v>
      </c>
      <c r="P53" s="1" t="n">
        <v>78.87</v>
      </c>
      <c r="Q53" s="7" t="n">
        <f aca="false">AVERAGE(B53:P53)</f>
        <v>66.3573333333333</v>
      </c>
      <c r="R53" s="1" t="n">
        <v>40.15</v>
      </c>
    </row>
    <row r="54" customFormat="false" ht="15" hidden="false" customHeight="false" outlineLevel="0" collapsed="false">
      <c r="A54" s="2" t="n">
        <v>60</v>
      </c>
      <c r="B54" s="1" t="n">
        <v>50.53</v>
      </c>
      <c r="C54" s="1" t="n">
        <v>62.12</v>
      </c>
      <c r="D54" s="1" t="n">
        <v>51.89</v>
      </c>
      <c r="E54" s="1" t="n">
        <v>71.73</v>
      </c>
      <c r="F54" s="1" t="n">
        <v>84.81</v>
      </c>
      <c r="G54" s="1" t="n">
        <v>57.04</v>
      </c>
      <c r="H54" s="1" t="n">
        <v>84.17</v>
      </c>
      <c r="I54" s="1" t="n">
        <v>90.52</v>
      </c>
      <c r="J54" s="1" t="n">
        <v>70</v>
      </c>
      <c r="K54" s="1" t="n">
        <v>68.84</v>
      </c>
      <c r="L54" s="1" t="n">
        <v>108.63</v>
      </c>
      <c r="M54" s="1" t="n">
        <v>92.19</v>
      </c>
      <c r="N54" s="1" t="n">
        <v>80.18</v>
      </c>
      <c r="O54" s="1" t="n">
        <v>112.89</v>
      </c>
      <c r="P54" s="1" t="n">
        <v>149.61</v>
      </c>
      <c r="Q54" s="7" t="n">
        <f aca="false">AVERAGE(B54:P54)</f>
        <v>82.3433333333333</v>
      </c>
      <c r="R54" s="1" t="n">
        <v>40.35</v>
      </c>
    </row>
    <row r="55" customFormat="false" ht="15" hidden="false" customHeight="false" outlineLevel="0" collapsed="false">
      <c r="A55" s="2" t="n">
        <v>16</v>
      </c>
      <c r="B55" s="1" t="n">
        <v>36.12</v>
      </c>
      <c r="C55" s="1" t="n">
        <v>45.32</v>
      </c>
      <c r="D55" s="1" t="n">
        <v>54.71</v>
      </c>
      <c r="E55" s="1" t="n">
        <v>57.69</v>
      </c>
      <c r="F55" s="1" t="n">
        <v>62.3</v>
      </c>
      <c r="G55" s="1" t="n">
        <v>68.94</v>
      </c>
      <c r="H55" s="1" t="n">
        <v>49.17</v>
      </c>
      <c r="I55" s="1" t="n">
        <v>54.14</v>
      </c>
      <c r="J55" s="1" t="n">
        <v>47.12</v>
      </c>
      <c r="K55" s="1" t="n">
        <v>46.54</v>
      </c>
      <c r="L55" s="1" t="n">
        <v>57.95</v>
      </c>
      <c r="M55" s="1" t="n">
        <v>45.31</v>
      </c>
      <c r="N55" s="1" t="n">
        <v>50.81</v>
      </c>
      <c r="O55" s="1" t="n">
        <v>67.61</v>
      </c>
      <c r="P55" s="1" t="n">
        <v>56.34</v>
      </c>
      <c r="Q55" s="7" t="n">
        <f aca="false">AVERAGE(B55:P55)</f>
        <v>53.338</v>
      </c>
      <c r="R55" s="1" t="n">
        <v>40.37</v>
      </c>
    </row>
    <row r="56" customFormat="false" ht="15" hidden="false" customHeight="false" outlineLevel="0" collapsed="false">
      <c r="A56" s="2" t="n">
        <v>96</v>
      </c>
      <c r="B56" s="1" t="n">
        <v>57.93</v>
      </c>
      <c r="C56" s="1" t="n">
        <v>87.89</v>
      </c>
      <c r="D56" s="1" t="n">
        <v>87.22</v>
      </c>
      <c r="E56" s="1" t="n">
        <v>80.02</v>
      </c>
      <c r="F56" s="1" t="n">
        <v>103.96</v>
      </c>
      <c r="G56" s="1" t="n">
        <v>96.21</v>
      </c>
      <c r="H56" s="1" t="n">
        <v>78.4</v>
      </c>
      <c r="I56" s="1" t="n">
        <v>120.45</v>
      </c>
      <c r="J56" s="1" t="n">
        <v>94.29</v>
      </c>
      <c r="K56" s="1" t="n">
        <v>86.93</v>
      </c>
      <c r="L56" s="1" t="n">
        <v>87.68</v>
      </c>
      <c r="M56" s="1" t="n">
        <v>94.03</v>
      </c>
      <c r="N56" s="1" t="n">
        <v>123.35</v>
      </c>
      <c r="O56" s="1" t="n">
        <v>88.54</v>
      </c>
      <c r="P56" s="1" t="n">
        <v>119.8</v>
      </c>
      <c r="Q56" s="7" t="n">
        <f aca="false">AVERAGE(B56:P56)</f>
        <v>93.78</v>
      </c>
      <c r="R56" s="1" t="n">
        <v>40.41</v>
      </c>
    </row>
    <row r="57" customFormat="false" ht="15" hidden="false" customHeight="false" outlineLevel="0" collapsed="false">
      <c r="A57" s="2" t="n">
        <v>11</v>
      </c>
      <c r="B57" s="1" t="n">
        <v>45.3</v>
      </c>
      <c r="C57" s="1" t="n">
        <v>54.76</v>
      </c>
      <c r="D57" s="1" t="n">
        <v>70.51</v>
      </c>
      <c r="E57" s="1" t="n">
        <v>65.67</v>
      </c>
      <c r="F57" s="1" t="n">
        <v>63.34</v>
      </c>
      <c r="G57" s="1" t="n">
        <v>72.88</v>
      </c>
      <c r="H57" s="1" t="n">
        <v>66.97</v>
      </c>
      <c r="I57" s="1" t="n">
        <v>54.96</v>
      </c>
      <c r="J57" s="1" t="n">
        <v>53.24</v>
      </c>
      <c r="K57" s="1" t="n">
        <v>66.12</v>
      </c>
      <c r="L57" s="1" t="n">
        <v>56.77</v>
      </c>
      <c r="M57" s="1" t="n">
        <v>63.68</v>
      </c>
      <c r="N57" s="1" t="n">
        <v>83.55</v>
      </c>
      <c r="O57" s="1" t="n">
        <v>74.17</v>
      </c>
      <c r="P57" s="1" t="n">
        <v>69.43</v>
      </c>
      <c r="Q57" s="7" t="n">
        <f aca="false">AVERAGE(B57:P57)</f>
        <v>64.09</v>
      </c>
      <c r="R57" s="1" t="n">
        <v>40.49</v>
      </c>
    </row>
    <row r="58" customFormat="false" ht="15" hidden="false" customHeight="false" outlineLevel="0" collapsed="false">
      <c r="A58" s="2" t="n">
        <v>5</v>
      </c>
      <c r="B58" s="1" t="n">
        <v>60.61</v>
      </c>
      <c r="C58" s="1" t="n">
        <v>60.34</v>
      </c>
      <c r="D58" s="1" t="n">
        <v>75.53</v>
      </c>
      <c r="E58" s="1" t="n">
        <v>64.78</v>
      </c>
      <c r="F58" s="1" t="n">
        <v>68.44</v>
      </c>
      <c r="G58" s="1" t="n">
        <v>74.91</v>
      </c>
      <c r="H58" s="1" t="n">
        <v>69.27</v>
      </c>
      <c r="I58" s="1" t="n">
        <v>63.52</v>
      </c>
      <c r="J58" s="1" t="n">
        <v>63.77</v>
      </c>
      <c r="K58" s="1" t="n">
        <v>54.01</v>
      </c>
      <c r="L58" s="1" t="n">
        <v>59.57</v>
      </c>
      <c r="M58" s="1" t="n">
        <v>61.07</v>
      </c>
      <c r="N58" s="1" t="n">
        <v>62.37</v>
      </c>
      <c r="O58" s="1" t="n">
        <v>58.95</v>
      </c>
      <c r="P58" s="1" t="n">
        <v>46.06</v>
      </c>
      <c r="Q58" s="7" t="n">
        <f aca="false">AVERAGE(B58:P58)</f>
        <v>62.88</v>
      </c>
      <c r="R58" s="1" t="n">
        <v>40.95</v>
      </c>
    </row>
    <row r="59" customFormat="false" ht="15" hidden="false" customHeight="false" outlineLevel="0" collapsed="false">
      <c r="A59" s="2" t="n">
        <v>55</v>
      </c>
      <c r="B59" s="1" t="n">
        <v>26.3</v>
      </c>
      <c r="C59" s="1" t="n">
        <v>40.16</v>
      </c>
      <c r="D59" s="1" t="n">
        <v>53.01</v>
      </c>
      <c r="E59" s="1" t="n">
        <v>66.09</v>
      </c>
      <c r="F59" s="1" t="n">
        <v>68.1</v>
      </c>
      <c r="G59" s="1" t="n">
        <v>114.84</v>
      </c>
      <c r="H59" s="1" t="n">
        <v>61.49</v>
      </c>
      <c r="I59" s="1" t="n">
        <v>95.29</v>
      </c>
      <c r="J59" s="1" t="n">
        <v>97.81</v>
      </c>
      <c r="K59" s="1" t="n">
        <v>64.91</v>
      </c>
      <c r="L59" s="1" t="n">
        <v>87.85</v>
      </c>
      <c r="M59" s="1" t="n">
        <v>60.33</v>
      </c>
      <c r="N59" s="1" t="n">
        <v>94.03</v>
      </c>
      <c r="O59" s="1" t="n">
        <v>63</v>
      </c>
      <c r="P59" s="1" t="n">
        <v>81.58</v>
      </c>
      <c r="Q59" s="7" t="n">
        <f aca="false">AVERAGE(B59:P59)</f>
        <v>71.6526666666667</v>
      </c>
      <c r="R59" s="1" t="n">
        <v>41.14</v>
      </c>
    </row>
    <row r="60" customFormat="false" ht="15" hidden="false" customHeight="false" outlineLevel="0" collapsed="false">
      <c r="A60" s="2" t="n">
        <v>70</v>
      </c>
      <c r="B60" s="1" t="n">
        <v>53.66</v>
      </c>
      <c r="C60" s="1" t="n">
        <v>101.38</v>
      </c>
      <c r="D60" s="1" t="n">
        <v>113.88</v>
      </c>
      <c r="E60" s="1" t="n">
        <v>124.45</v>
      </c>
      <c r="F60" s="1" t="n">
        <v>104.47</v>
      </c>
      <c r="G60" s="1" t="n">
        <v>94.27</v>
      </c>
      <c r="H60" s="1" t="n">
        <v>81.24</v>
      </c>
      <c r="I60" s="1" t="n">
        <v>175.68</v>
      </c>
      <c r="J60" s="1" t="n">
        <v>105.23</v>
      </c>
      <c r="K60" s="1" t="n">
        <v>89.39</v>
      </c>
      <c r="L60" s="1" t="n">
        <v>131.06</v>
      </c>
      <c r="M60" s="1" t="n">
        <v>120.54</v>
      </c>
      <c r="N60" s="1" t="n">
        <v>97.25</v>
      </c>
      <c r="O60" s="1" t="n">
        <v>118.35</v>
      </c>
      <c r="P60" s="1" t="n">
        <v>103.84</v>
      </c>
      <c r="Q60" s="7" t="n">
        <f aca="false">AVERAGE(B60:P60)</f>
        <v>107.646</v>
      </c>
      <c r="R60" s="1" t="n">
        <v>41.65</v>
      </c>
    </row>
    <row r="61" customFormat="false" ht="15" hidden="false" customHeight="false" outlineLevel="0" collapsed="false">
      <c r="A61" s="2" t="n">
        <v>3</v>
      </c>
      <c r="B61" s="1" t="n">
        <v>88.1</v>
      </c>
      <c r="C61" s="1" t="n">
        <v>82.4</v>
      </c>
      <c r="D61" s="1" t="n">
        <v>78.85</v>
      </c>
      <c r="E61" s="1" t="n">
        <v>76.38</v>
      </c>
      <c r="F61" s="1" t="n">
        <v>77.49</v>
      </c>
      <c r="G61" s="1" t="n">
        <v>69.96</v>
      </c>
      <c r="H61" s="1" t="n">
        <v>72.1</v>
      </c>
      <c r="I61" s="1" t="n">
        <v>91.02</v>
      </c>
      <c r="J61" s="1" t="n">
        <v>91.06</v>
      </c>
      <c r="K61" s="1" t="n">
        <v>88.68</v>
      </c>
      <c r="L61" s="1" t="n">
        <v>75.75</v>
      </c>
      <c r="M61" s="1" t="n">
        <v>76.3</v>
      </c>
      <c r="N61" s="1" t="n">
        <v>83.21</v>
      </c>
      <c r="O61" s="1" t="n">
        <v>90.67</v>
      </c>
      <c r="P61" s="1" t="n">
        <v>75.89</v>
      </c>
      <c r="Q61" s="7" t="n">
        <f aca="false">AVERAGE(B61:P61)</f>
        <v>81.1906666666667</v>
      </c>
      <c r="R61" s="1" t="n">
        <v>41.97</v>
      </c>
    </row>
    <row r="62" customFormat="false" ht="15" hidden="false" customHeight="false" outlineLevel="0" collapsed="false">
      <c r="A62" s="2" t="n">
        <v>82</v>
      </c>
      <c r="B62" s="1" t="n">
        <v>48.96</v>
      </c>
      <c r="C62" s="1" t="n">
        <v>47.49</v>
      </c>
      <c r="D62" s="1" t="n">
        <v>101.84</v>
      </c>
      <c r="E62" s="1" t="n">
        <v>96.4</v>
      </c>
      <c r="F62" s="1" t="n">
        <v>108.85</v>
      </c>
      <c r="G62" s="1" t="n">
        <v>117.29</v>
      </c>
      <c r="H62" s="1" t="n">
        <v>69.8</v>
      </c>
      <c r="I62" s="1" t="n">
        <v>72.07</v>
      </c>
      <c r="J62" s="1" t="n">
        <v>69.74</v>
      </c>
      <c r="K62" s="1" t="n">
        <v>121.89</v>
      </c>
      <c r="L62" s="1" t="n">
        <v>86.79</v>
      </c>
      <c r="M62" s="1" t="n">
        <v>84.17</v>
      </c>
      <c r="N62" s="1" t="n">
        <v>71.48</v>
      </c>
      <c r="O62" s="1" t="n">
        <v>56.52</v>
      </c>
      <c r="P62" s="1" t="n">
        <v>75.76</v>
      </c>
      <c r="Q62" s="7" t="n">
        <f aca="false">AVERAGE(B62:P62)</f>
        <v>81.9366666666667</v>
      </c>
      <c r="R62" s="1" t="n">
        <v>42.07</v>
      </c>
    </row>
    <row r="63" customFormat="false" ht="15" hidden="false" customHeight="false" outlineLevel="0" collapsed="false">
      <c r="A63" s="2" t="n">
        <v>7</v>
      </c>
      <c r="B63" s="1" t="n">
        <v>60.79</v>
      </c>
      <c r="C63" s="1" t="n">
        <v>65.77</v>
      </c>
      <c r="D63" s="1" t="n">
        <v>81.22</v>
      </c>
      <c r="E63" s="1" t="n">
        <v>59.95</v>
      </c>
      <c r="F63" s="1" t="n">
        <v>47.57</v>
      </c>
      <c r="G63" s="1" t="n">
        <v>71.79</v>
      </c>
      <c r="H63" s="1" t="n">
        <v>53.56</v>
      </c>
      <c r="I63" s="1" t="n">
        <v>77.5</v>
      </c>
      <c r="J63" s="1" t="n">
        <v>62.31</v>
      </c>
      <c r="K63" s="1" t="n">
        <v>50.49</v>
      </c>
      <c r="L63" s="1" t="n">
        <v>53.33</v>
      </c>
      <c r="M63" s="1" t="n">
        <v>71.66</v>
      </c>
      <c r="N63" s="1" t="n">
        <v>61.05</v>
      </c>
      <c r="O63" s="1" t="n">
        <v>61.74</v>
      </c>
      <c r="P63" s="1" t="n">
        <v>68.8</v>
      </c>
      <c r="Q63" s="7" t="n">
        <f aca="false">AVERAGE(B63:P63)</f>
        <v>63.1686666666667</v>
      </c>
      <c r="R63" s="1" t="n">
        <v>42.13</v>
      </c>
    </row>
    <row r="64" customFormat="false" ht="15" hidden="false" customHeight="false" outlineLevel="0" collapsed="false">
      <c r="A64" s="2" t="n">
        <v>83</v>
      </c>
      <c r="B64" s="1" t="n">
        <v>53.42</v>
      </c>
      <c r="C64" s="1" t="n">
        <v>61.19</v>
      </c>
      <c r="D64" s="1" t="n">
        <v>67.61</v>
      </c>
      <c r="E64" s="1" t="n">
        <v>133.81</v>
      </c>
      <c r="F64" s="1" t="n">
        <v>81.52</v>
      </c>
      <c r="G64" s="1" t="n">
        <v>95.45</v>
      </c>
      <c r="H64" s="1" t="n">
        <v>107.91</v>
      </c>
      <c r="I64" s="1" t="n">
        <v>99.67</v>
      </c>
      <c r="J64" s="1" t="n">
        <v>60.39</v>
      </c>
      <c r="K64" s="1" t="n">
        <v>92.9</v>
      </c>
      <c r="L64" s="1" t="n">
        <v>103.55</v>
      </c>
      <c r="M64" s="1" t="n">
        <v>62.09</v>
      </c>
      <c r="N64" s="1" t="n">
        <v>53.83</v>
      </c>
      <c r="O64" s="1" t="n">
        <v>99.64</v>
      </c>
      <c r="P64" s="1" t="n">
        <v>86.24</v>
      </c>
      <c r="Q64" s="7" t="n">
        <f aca="false">AVERAGE(B64:P64)</f>
        <v>83.948</v>
      </c>
      <c r="R64" s="1" t="n">
        <v>42.14</v>
      </c>
    </row>
    <row r="65" customFormat="false" ht="15" hidden="false" customHeight="false" outlineLevel="0" collapsed="false">
      <c r="A65" s="2" t="n">
        <v>89</v>
      </c>
      <c r="B65" s="1" t="n">
        <v>94.87</v>
      </c>
      <c r="C65" s="1" t="n">
        <v>87.2</v>
      </c>
      <c r="D65" s="1" t="n">
        <v>91.58</v>
      </c>
      <c r="E65" s="1" t="n">
        <v>103.71</v>
      </c>
      <c r="F65" s="1" t="n">
        <v>122.93</v>
      </c>
      <c r="G65" s="1" t="n">
        <v>132.22</v>
      </c>
      <c r="H65" s="1" t="n">
        <v>67.06</v>
      </c>
      <c r="I65" s="1" t="n">
        <v>126.09</v>
      </c>
      <c r="J65" s="1" t="n">
        <v>62.7</v>
      </c>
      <c r="K65" s="1" t="n">
        <v>71.35</v>
      </c>
      <c r="L65" s="1" t="n">
        <v>76.56</v>
      </c>
      <c r="M65" s="1" t="n">
        <v>122.46</v>
      </c>
      <c r="N65" s="1" t="n">
        <v>106.07</v>
      </c>
      <c r="O65" s="1" t="n">
        <v>77.54</v>
      </c>
      <c r="P65" s="1" t="n">
        <v>100.34</v>
      </c>
      <c r="Q65" s="7" t="n">
        <f aca="false">AVERAGE(B65:P65)</f>
        <v>96.1786666666667</v>
      </c>
      <c r="R65" s="1" t="n">
        <v>42.34</v>
      </c>
    </row>
    <row r="66" customFormat="false" ht="15" hidden="false" customHeight="false" outlineLevel="0" collapsed="false">
      <c r="A66" s="2" t="n">
        <v>99</v>
      </c>
      <c r="B66" s="1" t="n">
        <v>76.71</v>
      </c>
      <c r="C66" s="1" t="n">
        <v>60.91</v>
      </c>
      <c r="D66" s="1" t="n">
        <v>120.9</v>
      </c>
      <c r="E66" s="1" t="n">
        <v>123.46</v>
      </c>
      <c r="F66" s="1" t="n">
        <v>99.63</v>
      </c>
      <c r="G66" s="1" t="n">
        <v>134.62</v>
      </c>
      <c r="H66" s="1" t="n">
        <v>69.04</v>
      </c>
      <c r="I66" s="1" t="n">
        <v>150.23</v>
      </c>
      <c r="J66" s="1" t="n">
        <v>73.26</v>
      </c>
      <c r="K66" s="1" t="n">
        <v>101.32</v>
      </c>
      <c r="L66" s="1" t="n">
        <v>66.93</v>
      </c>
      <c r="M66" s="1" t="n">
        <v>118.31</v>
      </c>
      <c r="N66" s="1" t="n">
        <v>90.86</v>
      </c>
      <c r="O66" s="1" t="n">
        <v>100.93</v>
      </c>
      <c r="P66" s="1" t="n">
        <v>78.87</v>
      </c>
      <c r="Q66" s="7" t="n">
        <f aca="false">AVERAGE(B66:P66)</f>
        <v>97.732</v>
      </c>
      <c r="R66" s="1" t="n">
        <v>42.4</v>
      </c>
    </row>
    <row r="67" customFormat="false" ht="15" hidden="false" customHeight="false" outlineLevel="0" collapsed="false">
      <c r="A67" s="2" t="n">
        <v>81</v>
      </c>
      <c r="B67" s="1" t="n">
        <v>67.96</v>
      </c>
      <c r="C67" s="1" t="n">
        <v>71.34</v>
      </c>
      <c r="D67" s="1" t="n">
        <v>89.14</v>
      </c>
      <c r="E67" s="1" t="n">
        <v>65.23</v>
      </c>
      <c r="F67" s="1" t="n">
        <v>55.76</v>
      </c>
      <c r="G67" s="1" t="n">
        <v>71.91</v>
      </c>
      <c r="H67" s="1" t="n">
        <v>77.32</v>
      </c>
      <c r="I67" s="1" t="n">
        <v>84.78</v>
      </c>
      <c r="J67" s="1" t="n">
        <v>90.56</v>
      </c>
      <c r="K67" s="1" t="n">
        <v>74.58</v>
      </c>
      <c r="L67" s="1" t="n">
        <v>70.44</v>
      </c>
      <c r="M67" s="1" t="n">
        <v>93.38</v>
      </c>
      <c r="N67" s="1" t="n">
        <v>115.09</v>
      </c>
      <c r="O67" s="1" t="n">
        <v>73.19</v>
      </c>
      <c r="P67" s="1" t="n">
        <v>103.92</v>
      </c>
      <c r="Q67" s="7" t="n">
        <f aca="false">AVERAGE(B67:P67)</f>
        <v>80.3066666666667</v>
      </c>
      <c r="R67" s="1" t="n">
        <v>42.49</v>
      </c>
    </row>
    <row r="68" customFormat="false" ht="15" hidden="false" customHeight="false" outlineLevel="0" collapsed="false">
      <c r="A68" s="2" t="n">
        <v>76</v>
      </c>
      <c r="B68" s="1" t="n">
        <v>71.88</v>
      </c>
      <c r="C68" s="1" t="n">
        <v>133.86</v>
      </c>
      <c r="D68" s="1" t="n">
        <v>92.25</v>
      </c>
      <c r="E68" s="1" t="n">
        <v>102.12</v>
      </c>
      <c r="F68" s="1" t="n">
        <v>135.06</v>
      </c>
      <c r="G68" s="1" t="n">
        <v>62.09</v>
      </c>
      <c r="H68" s="1" t="n">
        <v>69.86</v>
      </c>
      <c r="I68" s="1" t="n">
        <v>91.57</v>
      </c>
      <c r="J68" s="1" t="n">
        <v>76.19</v>
      </c>
      <c r="K68" s="1" t="n">
        <v>108.21</v>
      </c>
      <c r="L68" s="1" t="n">
        <v>120.32</v>
      </c>
      <c r="M68" s="1" t="n">
        <v>57.3</v>
      </c>
      <c r="N68" s="1" t="n">
        <v>116.41</v>
      </c>
      <c r="O68" s="1" t="n">
        <v>114.11</v>
      </c>
      <c r="P68" s="1" t="n">
        <v>72.06</v>
      </c>
      <c r="Q68" s="7" t="n">
        <f aca="false">AVERAGE(B68:P68)</f>
        <v>94.886</v>
      </c>
      <c r="R68" s="1" t="n">
        <v>42.72</v>
      </c>
    </row>
    <row r="69" customFormat="false" ht="15" hidden="false" customHeight="false" outlineLevel="0" collapsed="false">
      <c r="A69" s="2" t="n">
        <v>40</v>
      </c>
      <c r="B69" s="1" t="n">
        <v>71.28</v>
      </c>
      <c r="C69" s="1" t="n">
        <v>128.46</v>
      </c>
      <c r="D69" s="1" t="n">
        <v>109.22</v>
      </c>
      <c r="E69" s="1" t="n">
        <v>116.74</v>
      </c>
      <c r="F69" s="1" t="n">
        <v>74.08</v>
      </c>
      <c r="G69" s="1" t="n">
        <v>53.6</v>
      </c>
      <c r="H69" s="1" t="n">
        <v>59.53</v>
      </c>
      <c r="I69" s="1" t="n">
        <v>43.23</v>
      </c>
      <c r="J69" s="1" t="n">
        <v>85.29</v>
      </c>
      <c r="K69" s="1" t="n">
        <v>87.02</v>
      </c>
      <c r="L69" s="1" t="n">
        <v>67.87</v>
      </c>
      <c r="M69" s="1" t="n">
        <v>79.02</v>
      </c>
      <c r="N69" s="1" t="n">
        <v>56.2</v>
      </c>
      <c r="O69" s="1" t="n">
        <v>87.12</v>
      </c>
      <c r="P69" s="1" t="n">
        <v>99.1</v>
      </c>
      <c r="Q69" s="7" t="n">
        <f aca="false">AVERAGE(B69:P69)</f>
        <v>81.184</v>
      </c>
      <c r="R69" s="1" t="n">
        <v>42.8</v>
      </c>
    </row>
    <row r="70" customFormat="false" ht="15" hidden="false" customHeight="false" outlineLevel="0" collapsed="false">
      <c r="A70" s="2" t="n">
        <v>56</v>
      </c>
      <c r="B70" s="1" t="n">
        <v>37.21</v>
      </c>
      <c r="C70" s="1" t="n">
        <v>43.14</v>
      </c>
      <c r="D70" s="1" t="n">
        <v>60.08</v>
      </c>
      <c r="E70" s="1" t="n">
        <v>35.6</v>
      </c>
      <c r="F70" s="1" t="n">
        <v>47.04</v>
      </c>
      <c r="G70" s="1" t="n">
        <v>127.63</v>
      </c>
      <c r="H70" s="1" t="n">
        <v>94.77</v>
      </c>
      <c r="I70" s="1" t="n">
        <v>133.47</v>
      </c>
      <c r="J70" s="1" t="n">
        <v>62.17</v>
      </c>
      <c r="K70" s="1" t="n">
        <v>54.3</v>
      </c>
      <c r="L70" s="1" t="n">
        <v>49.85</v>
      </c>
      <c r="M70" s="1" t="n">
        <v>57.31</v>
      </c>
      <c r="N70" s="1" t="n">
        <v>61.2</v>
      </c>
      <c r="O70" s="1" t="n">
        <v>153.38</v>
      </c>
      <c r="P70" s="1" t="n">
        <v>95.26</v>
      </c>
      <c r="Q70" s="7" t="n">
        <f aca="false">AVERAGE(B70:P70)</f>
        <v>74.1606666666667</v>
      </c>
      <c r="R70" s="1" t="n">
        <v>42.83</v>
      </c>
    </row>
    <row r="71" customFormat="false" ht="15" hidden="false" customHeight="false" outlineLevel="0" collapsed="false">
      <c r="A71" s="2" t="n">
        <v>90</v>
      </c>
      <c r="B71" s="1" t="n">
        <v>46.4</v>
      </c>
      <c r="C71" s="1" t="n">
        <v>113.45</v>
      </c>
      <c r="D71" s="1" t="n">
        <v>67.97</v>
      </c>
      <c r="E71" s="1" t="n">
        <v>117.65</v>
      </c>
      <c r="F71" s="1" t="n">
        <v>94.22</v>
      </c>
      <c r="G71" s="1" t="n">
        <v>0</v>
      </c>
      <c r="H71" s="1" t="n">
        <v>124.19</v>
      </c>
      <c r="I71" s="1" t="n">
        <v>67.62</v>
      </c>
      <c r="J71" s="1" t="n">
        <v>61.78</v>
      </c>
      <c r="K71" s="1" t="n">
        <v>71.29</v>
      </c>
      <c r="L71" s="1" t="n">
        <v>81.72</v>
      </c>
      <c r="M71" s="1" t="n">
        <v>106.1</v>
      </c>
      <c r="N71" s="1" t="n">
        <v>99.41</v>
      </c>
      <c r="O71" s="1" t="n">
        <v>79.6</v>
      </c>
      <c r="P71" s="1" t="n">
        <v>118.47</v>
      </c>
      <c r="Q71" s="7" t="n">
        <f aca="false">AVERAGE(B71:P71)</f>
        <v>83.3246666666667</v>
      </c>
      <c r="R71" s="1" t="n">
        <v>42.85</v>
      </c>
    </row>
    <row r="72" customFormat="false" ht="15" hidden="false" customHeight="false" outlineLevel="0" collapsed="false">
      <c r="A72" s="2" t="n">
        <v>91</v>
      </c>
      <c r="B72" s="1" t="n">
        <v>36.42</v>
      </c>
      <c r="C72" s="1" t="n">
        <v>51.74</v>
      </c>
      <c r="D72" s="1" t="n">
        <v>52.18</v>
      </c>
      <c r="E72" s="1" t="n">
        <v>55.89</v>
      </c>
      <c r="F72" s="1" t="n">
        <v>57.6</v>
      </c>
      <c r="G72" s="1" t="n">
        <v>60.82</v>
      </c>
      <c r="H72" s="1" t="n">
        <v>45.02</v>
      </c>
      <c r="I72" s="1" t="n">
        <v>60.51</v>
      </c>
      <c r="J72" s="1" t="n">
        <v>54.01</v>
      </c>
      <c r="K72" s="1" t="n">
        <v>67.59</v>
      </c>
      <c r="L72" s="1" t="n">
        <v>87.59</v>
      </c>
      <c r="M72" s="1" t="n">
        <v>51.36</v>
      </c>
      <c r="N72" s="1" t="n">
        <v>67.22</v>
      </c>
      <c r="O72" s="1" t="n">
        <v>94.1</v>
      </c>
      <c r="P72" s="1" t="n">
        <v>67.82</v>
      </c>
      <c r="Q72" s="7" t="n">
        <f aca="false">AVERAGE(B72:P72)</f>
        <v>60.658</v>
      </c>
      <c r="R72" s="1" t="n">
        <v>43.22</v>
      </c>
    </row>
    <row r="73" customFormat="false" ht="15" hidden="false" customHeight="false" outlineLevel="0" collapsed="false">
      <c r="A73" s="2" t="n">
        <v>25</v>
      </c>
      <c r="B73" s="1" t="n">
        <v>47.11</v>
      </c>
      <c r="C73" s="1" t="n">
        <v>55.33</v>
      </c>
      <c r="D73" s="1" t="n">
        <v>56.61</v>
      </c>
      <c r="E73" s="1" t="n">
        <v>47.7</v>
      </c>
      <c r="F73" s="1" t="n">
        <v>70.66</v>
      </c>
      <c r="G73" s="1" t="n">
        <v>82.7</v>
      </c>
      <c r="H73" s="1" t="n">
        <v>64.54</v>
      </c>
      <c r="I73" s="1" t="n">
        <v>75.81</v>
      </c>
      <c r="J73" s="1" t="n">
        <v>48.06</v>
      </c>
      <c r="K73" s="1" t="n">
        <v>67.8</v>
      </c>
      <c r="L73" s="1" t="n">
        <v>51.84</v>
      </c>
      <c r="M73" s="1" t="n">
        <v>63.98</v>
      </c>
      <c r="N73" s="1" t="n">
        <v>93.14</v>
      </c>
      <c r="O73" s="1" t="n">
        <v>67.64</v>
      </c>
      <c r="P73" s="1" t="n">
        <v>60.32</v>
      </c>
      <c r="Q73" s="7" t="n">
        <f aca="false">AVERAGE(B73:P73)</f>
        <v>63.5493333333333</v>
      </c>
      <c r="R73" s="1" t="n">
        <v>43.3</v>
      </c>
    </row>
    <row r="74" customFormat="false" ht="15" hidden="false" customHeight="false" outlineLevel="0" collapsed="false">
      <c r="A74" s="2" t="n">
        <v>98</v>
      </c>
      <c r="B74" s="1" t="n">
        <v>77.22</v>
      </c>
      <c r="C74" s="1" t="n">
        <v>83.81</v>
      </c>
      <c r="D74" s="1" t="n">
        <v>89.15</v>
      </c>
      <c r="E74" s="1" t="n">
        <v>101.23</v>
      </c>
      <c r="F74" s="1" t="n">
        <v>121.77</v>
      </c>
      <c r="G74" s="1" t="n">
        <v>137.35</v>
      </c>
      <c r="H74" s="1" t="n">
        <v>82.21</v>
      </c>
      <c r="I74" s="1" t="n">
        <v>152.73</v>
      </c>
      <c r="J74" s="1" t="n">
        <v>107.26</v>
      </c>
      <c r="K74" s="1" t="n">
        <v>112.46</v>
      </c>
      <c r="L74" s="1" t="n">
        <v>97.93</v>
      </c>
      <c r="M74" s="1" t="n">
        <v>121.54</v>
      </c>
      <c r="N74" s="1" t="n">
        <v>64.91</v>
      </c>
      <c r="O74" s="1" t="n">
        <v>88.24</v>
      </c>
      <c r="P74" s="1" t="n">
        <v>109.27</v>
      </c>
      <c r="Q74" s="7" t="n">
        <f aca="false">AVERAGE(B74:P74)</f>
        <v>103.138666666667</v>
      </c>
      <c r="R74" s="1" t="n">
        <v>43.36</v>
      </c>
    </row>
    <row r="75" customFormat="false" ht="15" hidden="false" customHeight="false" outlineLevel="0" collapsed="false">
      <c r="A75" s="2" t="n">
        <v>66</v>
      </c>
      <c r="B75" s="1" t="n">
        <v>57.22</v>
      </c>
      <c r="C75" s="1" t="n">
        <v>90.81</v>
      </c>
      <c r="D75" s="1" t="n">
        <v>94.54</v>
      </c>
      <c r="E75" s="1" t="n">
        <v>97.85</v>
      </c>
      <c r="F75" s="1" t="n">
        <v>149.77</v>
      </c>
      <c r="G75" s="1" t="n">
        <v>142.7</v>
      </c>
      <c r="H75" s="1" t="n">
        <v>125.2</v>
      </c>
      <c r="I75" s="1" t="n">
        <v>150.91</v>
      </c>
      <c r="J75" s="1" t="n">
        <v>95.93</v>
      </c>
      <c r="K75" s="1" t="n">
        <v>117.92</v>
      </c>
      <c r="L75" s="1" t="n">
        <v>62.71</v>
      </c>
      <c r="M75" s="1" t="n">
        <v>76.19</v>
      </c>
      <c r="N75" s="1" t="n">
        <v>108.39</v>
      </c>
      <c r="O75" s="1" t="n">
        <v>61.8</v>
      </c>
      <c r="P75" s="1" t="n">
        <v>171.73</v>
      </c>
      <c r="Q75" s="7" t="n">
        <f aca="false">AVERAGE(B75:P75)</f>
        <v>106.911333333333</v>
      </c>
      <c r="R75" s="1" t="n">
        <v>43.39</v>
      </c>
    </row>
    <row r="76" customFormat="false" ht="15" hidden="false" customHeight="false" outlineLevel="0" collapsed="false">
      <c r="A76" s="2" t="n">
        <v>67</v>
      </c>
      <c r="B76" s="1" t="n">
        <v>93.18</v>
      </c>
      <c r="C76" s="1" t="n">
        <v>140.31</v>
      </c>
      <c r="D76" s="1" t="n">
        <v>133.83</v>
      </c>
      <c r="E76" s="1" t="n">
        <v>152.4</v>
      </c>
      <c r="F76" s="1" t="n">
        <v>117.27</v>
      </c>
      <c r="G76" s="1" t="n">
        <v>77.97</v>
      </c>
      <c r="H76" s="1" t="n">
        <v>153.09</v>
      </c>
      <c r="I76" s="1" t="n">
        <v>104.24</v>
      </c>
      <c r="J76" s="1" t="n">
        <v>99.95</v>
      </c>
      <c r="K76" s="1" t="n">
        <v>94.56</v>
      </c>
      <c r="L76" s="1" t="n">
        <v>93.29</v>
      </c>
      <c r="M76" s="1" t="n">
        <v>85.84</v>
      </c>
      <c r="N76" s="1" t="n">
        <v>83.22</v>
      </c>
      <c r="O76" s="1" t="n">
        <v>78.01</v>
      </c>
      <c r="P76" s="1" t="n">
        <v>77.51</v>
      </c>
      <c r="Q76" s="7" t="n">
        <f aca="false">AVERAGE(B76:P76)</f>
        <v>105.644666666667</v>
      </c>
      <c r="R76" s="1" t="n">
        <v>43.82</v>
      </c>
    </row>
    <row r="77" customFormat="false" ht="15" hidden="false" customHeight="false" outlineLevel="0" collapsed="false">
      <c r="A77" s="2" t="n">
        <v>24</v>
      </c>
      <c r="B77" s="1" t="n">
        <v>68.68</v>
      </c>
      <c r="C77" s="1" t="n">
        <v>40.96</v>
      </c>
      <c r="D77" s="1" t="n">
        <v>48.52</v>
      </c>
      <c r="E77" s="1" t="n">
        <v>45.64</v>
      </c>
      <c r="F77" s="1" t="n">
        <v>54.07</v>
      </c>
      <c r="G77" s="1" t="n">
        <v>59.43</v>
      </c>
      <c r="H77" s="1" t="n">
        <v>67.62</v>
      </c>
      <c r="I77" s="1" t="n">
        <v>51.79</v>
      </c>
      <c r="J77" s="1" t="n">
        <v>70.43</v>
      </c>
      <c r="K77" s="1" t="n">
        <v>53.54</v>
      </c>
      <c r="L77" s="1" t="n">
        <v>77.25</v>
      </c>
      <c r="M77" s="1" t="n">
        <v>52.38</v>
      </c>
      <c r="N77" s="1" t="n">
        <v>61.16</v>
      </c>
      <c r="O77" s="1" t="n">
        <v>83.21</v>
      </c>
      <c r="P77" s="1" t="n">
        <v>74.05</v>
      </c>
      <c r="Q77" s="7" t="n">
        <f aca="false">AVERAGE(B77:P77)</f>
        <v>60.582</v>
      </c>
      <c r="R77" s="1" t="n">
        <v>43.87</v>
      </c>
    </row>
    <row r="78" customFormat="false" ht="15" hidden="false" customHeight="false" outlineLevel="0" collapsed="false">
      <c r="A78" s="2" t="n">
        <v>68</v>
      </c>
      <c r="B78" s="1" t="n">
        <v>77.69</v>
      </c>
      <c r="C78" s="1" t="n">
        <v>63.95</v>
      </c>
      <c r="D78" s="1" t="n">
        <v>61.49</v>
      </c>
      <c r="E78" s="1" t="n">
        <v>82.72</v>
      </c>
      <c r="F78" s="1" t="n">
        <v>139.61</v>
      </c>
      <c r="G78" s="1" t="n">
        <v>121.78</v>
      </c>
      <c r="H78" s="1" t="n">
        <v>98.42</v>
      </c>
      <c r="I78" s="1" t="n">
        <v>169.03</v>
      </c>
      <c r="J78" s="1" t="n">
        <v>137.39</v>
      </c>
      <c r="K78" s="1" t="n">
        <v>62.69</v>
      </c>
      <c r="L78" s="1" t="n">
        <v>105.03</v>
      </c>
      <c r="M78" s="1" t="n">
        <v>104.53</v>
      </c>
      <c r="N78" s="1" t="n">
        <v>114.39</v>
      </c>
      <c r="O78" s="1" t="n">
        <v>81.14</v>
      </c>
      <c r="P78" s="1" t="n">
        <v>169.51</v>
      </c>
      <c r="Q78" s="7" t="n">
        <f aca="false">AVERAGE(B78:P78)</f>
        <v>105.958</v>
      </c>
      <c r="R78" s="1" t="n">
        <v>44.44</v>
      </c>
    </row>
    <row r="79" customFormat="false" ht="15" hidden="false" customHeight="false" outlineLevel="0" collapsed="false">
      <c r="A79" s="2" t="n">
        <v>65</v>
      </c>
      <c r="B79" s="1" t="n">
        <v>67.89</v>
      </c>
      <c r="C79" s="1" t="n">
        <v>63.32</v>
      </c>
      <c r="D79" s="1" t="n">
        <v>95.1</v>
      </c>
      <c r="E79" s="1" t="n">
        <v>107.61</v>
      </c>
      <c r="F79" s="1" t="n">
        <v>88.56</v>
      </c>
      <c r="G79" s="1" t="n">
        <v>111.22</v>
      </c>
      <c r="H79" s="1" t="n">
        <v>123.12</v>
      </c>
      <c r="I79" s="1" t="n">
        <v>159.78</v>
      </c>
      <c r="J79" s="1" t="n">
        <v>151.86</v>
      </c>
      <c r="K79" s="1" t="n">
        <v>108.97</v>
      </c>
      <c r="L79" s="1" t="n">
        <v>56.52</v>
      </c>
      <c r="M79" s="1" t="n">
        <v>63.32</v>
      </c>
      <c r="N79" s="1" t="n">
        <v>129.83</v>
      </c>
      <c r="O79" s="1" t="n">
        <v>114.5</v>
      </c>
      <c r="P79" s="1" t="n">
        <v>121.75</v>
      </c>
      <c r="Q79" s="7" t="n">
        <f aca="false">AVERAGE(B79:P79)</f>
        <v>104.223333333333</v>
      </c>
      <c r="R79" s="1" t="n">
        <v>44.64</v>
      </c>
    </row>
    <row r="80" customFormat="false" ht="15" hidden="false" customHeight="false" outlineLevel="0" collapsed="false">
      <c r="A80" s="2" t="n">
        <v>77</v>
      </c>
      <c r="B80" s="1" t="n">
        <v>87.01</v>
      </c>
      <c r="C80" s="1" t="n">
        <v>96.23</v>
      </c>
      <c r="D80" s="1" t="n">
        <v>81.76</v>
      </c>
      <c r="E80" s="1" t="n">
        <v>60.04</v>
      </c>
      <c r="F80" s="1" t="n">
        <v>57.04</v>
      </c>
      <c r="G80" s="1" t="n">
        <v>123.29</v>
      </c>
      <c r="H80" s="1" t="n">
        <v>104.01</v>
      </c>
      <c r="I80" s="1" t="n">
        <v>56.01</v>
      </c>
      <c r="J80" s="1" t="n">
        <v>90.87</v>
      </c>
      <c r="K80" s="1" t="n">
        <v>86.75</v>
      </c>
      <c r="L80" s="1" t="n">
        <v>56.27</v>
      </c>
      <c r="M80" s="1" t="n">
        <v>113.38</v>
      </c>
      <c r="N80" s="1" t="n">
        <v>66.9</v>
      </c>
      <c r="O80" s="1" t="n">
        <v>61.19</v>
      </c>
      <c r="P80" s="1" t="n">
        <v>77.96</v>
      </c>
      <c r="Q80" s="7" t="n">
        <f aca="false">AVERAGE(B80:P80)</f>
        <v>81.2473333333333</v>
      </c>
      <c r="R80" s="1" t="n">
        <v>45.38</v>
      </c>
    </row>
    <row r="81" customFormat="false" ht="15" hidden="false" customHeight="false" outlineLevel="0" collapsed="false">
      <c r="A81" s="2" t="n">
        <v>97</v>
      </c>
      <c r="B81" s="1" t="n">
        <v>110.66</v>
      </c>
      <c r="C81" s="1" t="n">
        <v>182.67</v>
      </c>
      <c r="D81" s="1" t="n">
        <v>130.93</v>
      </c>
      <c r="E81" s="1" t="n">
        <v>103.32</v>
      </c>
      <c r="F81" s="1" t="n">
        <v>73.68</v>
      </c>
      <c r="G81" s="1" t="n">
        <v>59.75</v>
      </c>
      <c r="H81" s="1" t="n">
        <v>117.64</v>
      </c>
      <c r="I81" s="1" t="n">
        <v>117.17</v>
      </c>
      <c r="J81" s="1" t="n">
        <v>132.76</v>
      </c>
      <c r="K81" s="1" t="n">
        <v>126.35</v>
      </c>
      <c r="L81" s="1" t="n">
        <v>192.78</v>
      </c>
      <c r="M81" s="1" t="n">
        <v>123.68</v>
      </c>
      <c r="N81" s="1" t="n">
        <v>133.63</v>
      </c>
      <c r="O81" s="1" t="n">
        <v>144.31</v>
      </c>
      <c r="P81" s="1" t="n">
        <v>140.9</v>
      </c>
      <c r="Q81" s="7" t="n">
        <f aca="false">AVERAGE(B81:P81)</f>
        <v>126.015333333333</v>
      </c>
      <c r="R81" s="1" t="n">
        <v>45.45</v>
      </c>
    </row>
    <row r="82" customFormat="false" ht="15" hidden="false" customHeight="false" outlineLevel="0" collapsed="false">
      <c r="A82" s="2" t="n">
        <v>71</v>
      </c>
      <c r="B82" s="1" t="n">
        <v>33.89</v>
      </c>
      <c r="C82" s="1" t="n">
        <v>51.79</v>
      </c>
      <c r="D82" s="1" t="n">
        <v>37.85</v>
      </c>
      <c r="E82" s="1" t="n">
        <v>70.15</v>
      </c>
      <c r="F82" s="1" t="n">
        <v>102.38</v>
      </c>
      <c r="G82" s="1" t="n">
        <v>89.58</v>
      </c>
      <c r="H82" s="1" t="n">
        <v>99.32</v>
      </c>
      <c r="I82" s="1" t="n">
        <v>57.18</v>
      </c>
      <c r="J82" s="1" t="n">
        <v>106.15</v>
      </c>
      <c r="K82" s="1" t="n">
        <v>111.18</v>
      </c>
      <c r="L82" s="1" t="n">
        <v>121.46</v>
      </c>
      <c r="M82" s="1" t="n">
        <v>90.32</v>
      </c>
      <c r="N82" s="1" t="n">
        <v>93.18</v>
      </c>
      <c r="O82" s="1" t="n">
        <v>102.18</v>
      </c>
      <c r="P82" s="1" t="n">
        <v>100.03</v>
      </c>
      <c r="Q82" s="7" t="n">
        <f aca="false">AVERAGE(B82:P82)</f>
        <v>84.4426666666667</v>
      </c>
      <c r="R82" s="1" t="n">
        <v>45.55</v>
      </c>
    </row>
    <row r="83" customFormat="false" ht="15" hidden="false" customHeight="false" outlineLevel="0" collapsed="false">
      <c r="A83" s="2" t="n">
        <v>85</v>
      </c>
      <c r="B83" s="1" t="n">
        <v>69.09</v>
      </c>
      <c r="C83" s="1" t="n">
        <v>99.63</v>
      </c>
      <c r="D83" s="1" t="n">
        <v>115.71</v>
      </c>
      <c r="E83" s="1" t="n">
        <v>86.65</v>
      </c>
      <c r="F83" s="1" t="n">
        <v>86.61</v>
      </c>
      <c r="G83" s="1" t="n">
        <v>91.51</v>
      </c>
      <c r="H83" s="1" t="n">
        <v>90.02</v>
      </c>
      <c r="I83" s="1" t="n">
        <v>117.25</v>
      </c>
      <c r="J83" s="1" t="n">
        <v>62.09</v>
      </c>
      <c r="K83" s="1" t="n">
        <v>128.35</v>
      </c>
      <c r="L83" s="1" t="n">
        <v>70.17</v>
      </c>
      <c r="M83" s="1" t="n">
        <v>148.53</v>
      </c>
      <c r="N83" s="1" t="n">
        <v>108.62</v>
      </c>
      <c r="O83" s="1" t="n">
        <v>127.07</v>
      </c>
      <c r="P83" s="1" t="n">
        <v>59.2</v>
      </c>
      <c r="Q83" s="7" t="n">
        <f aca="false">AVERAGE(B83:P83)</f>
        <v>97.3666666666667</v>
      </c>
      <c r="R83" s="1" t="n">
        <v>46.14</v>
      </c>
    </row>
    <row r="84" customFormat="false" ht="15" hidden="false" customHeight="false" outlineLevel="0" collapsed="false">
      <c r="A84" s="2" t="n">
        <v>87</v>
      </c>
      <c r="B84" s="1" t="n">
        <v>83.23</v>
      </c>
      <c r="C84" s="1" t="n">
        <v>77.66</v>
      </c>
      <c r="D84" s="1" t="n">
        <v>59.19</v>
      </c>
      <c r="E84" s="1" t="n">
        <v>121.19</v>
      </c>
      <c r="F84" s="1" t="n">
        <v>88.39</v>
      </c>
      <c r="G84" s="1" t="n">
        <v>83.74</v>
      </c>
      <c r="H84" s="1" t="n">
        <v>117.37</v>
      </c>
      <c r="I84" s="1" t="n">
        <v>111.8</v>
      </c>
      <c r="J84" s="1" t="n">
        <v>114.43</v>
      </c>
      <c r="K84" s="1" t="n">
        <v>71.95</v>
      </c>
      <c r="L84" s="1" t="n">
        <v>49.42</v>
      </c>
      <c r="M84" s="1" t="n">
        <v>49.22</v>
      </c>
      <c r="N84" s="1" t="n">
        <v>70.12</v>
      </c>
      <c r="O84" s="1" t="n">
        <v>76.53</v>
      </c>
      <c r="P84" s="1" t="n">
        <v>135.37</v>
      </c>
      <c r="Q84" s="7" t="n">
        <f aca="false">AVERAGE(B84:P84)</f>
        <v>87.3073333333334</v>
      </c>
      <c r="R84" s="1" t="n">
        <v>46.23</v>
      </c>
    </row>
    <row r="85" customFormat="false" ht="15" hidden="false" customHeight="false" outlineLevel="0" collapsed="false">
      <c r="A85" s="2" t="n">
        <v>74</v>
      </c>
      <c r="B85" s="1" t="n">
        <v>83.68</v>
      </c>
      <c r="C85" s="1" t="n">
        <v>98.33</v>
      </c>
      <c r="D85" s="1" t="n">
        <v>85.36</v>
      </c>
      <c r="E85" s="1" t="n">
        <v>66.57</v>
      </c>
      <c r="F85" s="1" t="n">
        <v>86.72</v>
      </c>
      <c r="G85" s="1" t="n">
        <v>102.2</v>
      </c>
      <c r="H85" s="1" t="n">
        <v>67.61</v>
      </c>
      <c r="I85" s="1" t="n">
        <v>123.32</v>
      </c>
      <c r="J85" s="1" t="n">
        <v>106.11</v>
      </c>
      <c r="K85" s="1" t="n">
        <v>121.42</v>
      </c>
      <c r="L85" s="1" t="n">
        <v>112.38</v>
      </c>
      <c r="M85" s="1" t="n">
        <v>124.88</v>
      </c>
      <c r="N85" s="1" t="n">
        <v>141.52</v>
      </c>
      <c r="O85" s="1" t="n">
        <v>89.53</v>
      </c>
      <c r="P85" s="1" t="n">
        <v>88.21</v>
      </c>
      <c r="Q85" s="7" t="n">
        <f aca="false">AVERAGE(B85:P85)</f>
        <v>99.856</v>
      </c>
      <c r="R85" s="1" t="n">
        <v>46.24</v>
      </c>
    </row>
    <row r="86" customFormat="false" ht="15" hidden="false" customHeight="false" outlineLevel="0" collapsed="false">
      <c r="A86" s="2" t="n">
        <v>80</v>
      </c>
      <c r="B86" s="1" t="n">
        <v>55.46</v>
      </c>
      <c r="C86" s="1" t="n">
        <v>80.93</v>
      </c>
      <c r="D86" s="1" t="n">
        <v>73.98</v>
      </c>
      <c r="E86" s="1" t="n">
        <v>65.56</v>
      </c>
      <c r="F86" s="1" t="n">
        <v>58.21</v>
      </c>
      <c r="G86" s="1" t="n">
        <v>105.94</v>
      </c>
      <c r="H86" s="1" t="n">
        <v>121.1</v>
      </c>
      <c r="I86" s="1" t="n">
        <v>97.98</v>
      </c>
      <c r="J86" s="1" t="n">
        <v>104.52</v>
      </c>
      <c r="K86" s="1" t="n">
        <v>60.98</v>
      </c>
      <c r="L86" s="1" t="n">
        <v>124.6</v>
      </c>
      <c r="M86" s="1" t="n">
        <v>61.79</v>
      </c>
      <c r="N86" s="1" t="n">
        <v>61.2</v>
      </c>
      <c r="O86" s="1" t="n">
        <v>63.01</v>
      </c>
      <c r="P86" s="1" t="n">
        <v>80.09</v>
      </c>
      <c r="Q86" s="7" t="n">
        <f aca="false">AVERAGE(B86:P86)</f>
        <v>81.0233333333333</v>
      </c>
      <c r="R86" s="1" t="n">
        <v>46.56</v>
      </c>
    </row>
    <row r="87" customFormat="false" ht="15" hidden="false" customHeight="false" outlineLevel="0" collapsed="false">
      <c r="A87" s="2" t="n">
        <v>95</v>
      </c>
      <c r="B87" s="1" t="n">
        <v>50.41</v>
      </c>
      <c r="C87" s="1" t="n">
        <v>60.61</v>
      </c>
      <c r="D87" s="1" t="n">
        <v>77.98</v>
      </c>
      <c r="E87" s="1" t="n">
        <v>95.66</v>
      </c>
      <c r="F87" s="1" t="n">
        <v>94.04</v>
      </c>
      <c r="G87" s="1" t="n">
        <v>77.3</v>
      </c>
      <c r="H87" s="1" t="n">
        <v>111.1</v>
      </c>
      <c r="I87" s="1" t="n">
        <v>91.83</v>
      </c>
      <c r="J87" s="1" t="n">
        <v>110.64</v>
      </c>
      <c r="K87" s="1" t="n">
        <v>73.67</v>
      </c>
      <c r="L87" s="1" t="n">
        <v>125.51</v>
      </c>
      <c r="M87" s="1" t="n">
        <v>70.14</v>
      </c>
      <c r="N87" s="1" t="n">
        <v>67.62</v>
      </c>
      <c r="O87" s="1" t="n">
        <v>138.39</v>
      </c>
      <c r="P87" s="1" t="n">
        <v>76.62</v>
      </c>
      <c r="Q87" s="7" t="n">
        <f aca="false">AVERAGE(B87:P87)</f>
        <v>88.1013333333333</v>
      </c>
      <c r="R87" s="1" t="n">
        <v>46.75</v>
      </c>
    </row>
    <row r="88" customFormat="false" ht="15" hidden="false" customHeight="false" outlineLevel="0" collapsed="false">
      <c r="A88" s="2" t="n">
        <v>86</v>
      </c>
      <c r="B88" s="1" t="n">
        <v>59.47</v>
      </c>
      <c r="C88" s="1" t="n">
        <v>106.41</v>
      </c>
      <c r="D88" s="1" t="n">
        <v>59.75</v>
      </c>
      <c r="E88" s="1" t="n">
        <v>60.61</v>
      </c>
      <c r="F88" s="1" t="n">
        <v>60.9</v>
      </c>
      <c r="G88" s="1" t="n">
        <v>98.1</v>
      </c>
      <c r="H88" s="1" t="n">
        <v>74.11</v>
      </c>
      <c r="I88" s="1" t="n">
        <v>95.31</v>
      </c>
      <c r="J88" s="1" t="n">
        <v>127.82</v>
      </c>
      <c r="K88" s="1" t="n">
        <v>85.07</v>
      </c>
      <c r="L88" s="1" t="n">
        <v>108.51</v>
      </c>
      <c r="M88" s="1" t="n">
        <v>105.18</v>
      </c>
      <c r="N88" s="1" t="n">
        <v>133.42</v>
      </c>
      <c r="O88" s="1" t="n">
        <v>91.54</v>
      </c>
      <c r="P88" s="1" t="n">
        <v>87.47</v>
      </c>
      <c r="Q88" s="7" t="n">
        <f aca="false">AVERAGE(B88:P88)</f>
        <v>90.2446666666667</v>
      </c>
      <c r="R88" s="1" t="n">
        <v>46.85</v>
      </c>
    </row>
    <row r="89" customFormat="false" ht="15" hidden="false" customHeight="false" outlineLevel="0" collapsed="false">
      <c r="A89" s="2" t="n">
        <v>88</v>
      </c>
      <c r="B89" s="1" t="n">
        <v>80.14</v>
      </c>
      <c r="C89" s="1" t="n">
        <v>117.74</v>
      </c>
      <c r="D89" s="1" t="n">
        <v>122.62</v>
      </c>
      <c r="E89" s="1" t="n">
        <v>106.02</v>
      </c>
      <c r="F89" s="1" t="n">
        <v>111.65</v>
      </c>
      <c r="G89" s="1" t="n">
        <v>122.51</v>
      </c>
      <c r="H89" s="1" t="n">
        <v>110.18</v>
      </c>
      <c r="I89" s="1" t="n">
        <v>86.92</v>
      </c>
      <c r="J89" s="1" t="n">
        <v>73.26</v>
      </c>
      <c r="K89" s="1" t="n">
        <v>147.62</v>
      </c>
      <c r="L89" s="1" t="n">
        <v>115.77</v>
      </c>
      <c r="M89" s="1" t="n">
        <v>69.79</v>
      </c>
      <c r="N89" s="1" t="n">
        <v>124.1</v>
      </c>
      <c r="O89" s="1" t="n">
        <v>150.18</v>
      </c>
      <c r="P89" s="1" t="n">
        <v>101.94</v>
      </c>
      <c r="Q89" s="7" t="n">
        <f aca="false">AVERAGE(B89:P89)</f>
        <v>109.362666666667</v>
      </c>
      <c r="R89" s="1" t="n">
        <v>46.99</v>
      </c>
    </row>
    <row r="90" customFormat="false" ht="15" hidden="false" customHeight="false" outlineLevel="0" collapsed="false">
      <c r="A90" s="2" t="n">
        <v>102</v>
      </c>
      <c r="B90" s="1" t="n">
        <v>90.68</v>
      </c>
      <c r="C90" s="1" t="n">
        <v>115.9</v>
      </c>
      <c r="D90" s="1" t="n">
        <v>105.05</v>
      </c>
      <c r="E90" s="1" t="n">
        <v>133.45</v>
      </c>
      <c r="F90" s="1" t="n">
        <v>119.36</v>
      </c>
      <c r="G90" s="1" t="n">
        <v>102.43</v>
      </c>
      <c r="H90" s="1" t="n">
        <v>141.19</v>
      </c>
      <c r="I90" s="1" t="n">
        <v>115</v>
      </c>
      <c r="J90" s="1" t="n">
        <v>89.46</v>
      </c>
      <c r="K90" s="1" t="n">
        <v>58.91</v>
      </c>
      <c r="L90" s="1" t="n">
        <v>89.7</v>
      </c>
      <c r="M90" s="1" t="n">
        <v>64.59</v>
      </c>
      <c r="N90" s="1" t="n">
        <v>88.37</v>
      </c>
      <c r="O90" s="1" t="n">
        <v>133.02</v>
      </c>
      <c r="P90" s="1" t="n">
        <v>65.58</v>
      </c>
      <c r="Q90" s="7" t="n">
        <f aca="false">AVERAGE(B90:P90)</f>
        <v>100.846</v>
      </c>
      <c r="R90" s="1" t="n">
        <v>47.02</v>
      </c>
    </row>
    <row r="91" customFormat="false" ht="15" hidden="false" customHeight="false" outlineLevel="0" collapsed="false">
      <c r="A91" s="2" t="n">
        <v>101</v>
      </c>
      <c r="B91" s="1" t="n">
        <v>115.54</v>
      </c>
      <c r="C91" s="1" t="n">
        <v>76.73</v>
      </c>
      <c r="D91" s="1" t="n">
        <v>119.58</v>
      </c>
      <c r="E91" s="1" t="n">
        <v>85.85</v>
      </c>
      <c r="F91" s="1" t="n">
        <v>61.19</v>
      </c>
      <c r="G91" s="1" t="n">
        <v>99.05</v>
      </c>
      <c r="H91" s="1" t="n">
        <v>122.52</v>
      </c>
      <c r="I91" s="1" t="n">
        <v>149.97</v>
      </c>
      <c r="J91" s="1" t="n">
        <v>61.79</v>
      </c>
      <c r="K91" s="1" t="n">
        <v>131.53</v>
      </c>
      <c r="L91" s="1" t="n">
        <v>144.14</v>
      </c>
      <c r="M91" s="1" t="n">
        <v>98.07</v>
      </c>
      <c r="N91" s="1" t="n">
        <v>83.22</v>
      </c>
      <c r="O91" s="1" t="n">
        <v>112.65</v>
      </c>
      <c r="P91" s="1" t="n">
        <v>168.17</v>
      </c>
      <c r="Q91" s="7" t="n">
        <f aca="false">AVERAGE(B91:P91)</f>
        <v>108.666666666667</v>
      </c>
      <c r="R91" s="1" t="n">
        <v>47.2</v>
      </c>
    </row>
    <row r="92" customFormat="false" ht="15" hidden="false" customHeight="false" outlineLevel="0" collapsed="false">
      <c r="A92" s="2" t="n">
        <v>103</v>
      </c>
      <c r="B92" s="1" t="n">
        <v>79.61</v>
      </c>
      <c r="C92" s="1" t="n">
        <v>68.32</v>
      </c>
      <c r="D92" s="1" t="n">
        <v>83.54</v>
      </c>
      <c r="E92" s="1" t="n">
        <v>153.78</v>
      </c>
      <c r="F92" s="1" t="n">
        <v>119.78</v>
      </c>
      <c r="G92" s="1" t="n">
        <v>148.88</v>
      </c>
      <c r="H92" s="1" t="n">
        <v>106.49</v>
      </c>
      <c r="I92" s="1" t="n">
        <v>90.92</v>
      </c>
      <c r="J92" s="1" t="n">
        <v>102.16</v>
      </c>
      <c r="K92" s="1" t="n">
        <v>74.91</v>
      </c>
      <c r="L92" s="1" t="n">
        <v>97.14</v>
      </c>
      <c r="M92" s="1" t="n">
        <v>105.76</v>
      </c>
      <c r="N92" s="1" t="n">
        <v>187.4</v>
      </c>
      <c r="O92" s="1" t="n">
        <v>186.34</v>
      </c>
      <c r="P92" s="1" t="n">
        <v>106.41</v>
      </c>
      <c r="Q92" s="7" t="n">
        <f aca="false">AVERAGE(B92:P92)</f>
        <v>114.096</v>
      </c>
      <c r="R92" s="1" t="n">
        <v>47.27</v>
      </c>
    </row>
    <row r="93" customFormat="false" ht="15" hidden="false" customHeight="false" outlineLevel="0" collapsed="false">
      <c r="A93" s="2" t="n">
        <v>73</v>
      </c>
      <c r="B93" s="1" t="n">
        <v>65.67</v>
      </c>
      <c r="C93" s="1" t="n">
        <v>83.17</v>
      </c>
      <c r="D93" s="1" t="n">
        <v>96.38</v>
      </c>
      <c r="E93" s="1" t="n">
        <v>63.68</v>
      </c>
      <c r="F93" s="1" t="n">
        <v>93.91</v>
      </c>
      <c r="G93" s="1" t="n">
        <v>103.28</v>
      </c>
      <c r="H93" s="1" t="n">
        <v>63.41</v>
      </c>
      <c r="I93" s="1" t="n">
        <v>99.1</v>
      </c>
      <c r="J93" s="1" t="n">
        <v>124.63</v>
      </c>
      <c r="K93" s="1" t="n">
        <v>142.93</v>
      </c>
      <c r="L93" s="1" t="n">
        <v>66.58</v>
      </c>
      <c r="M93" s="1" t="n">
        <v>113.61</v>
      </c>
      <c r="N93" s="1" t="n">
        <v>109.73</v>
      </c>
      <c r="O93" s="1" t="n">
        <v>60.04</v>
      </c>
      <c r="P93" s="1" t="n">
        <v>58.64</v>
      </c>
      <c r="Q93" s="7" t="n">
        <f aca="false">AVERAGE(B93:P93)</f>
        <v>89.6506666666667</v>
      </c>
      <c r="R93" s="1" t="n">
        <v>47.32</v>
      </c>
    </row>
    <row r="94" customFormat="false" ht="15" hidden="false" customHeight="false" outlineLevel="0" collapsed="false">
      <c r="A94" s="2" t="n">
        <v>63</v>
      </c>
      <c r="B94" s="1" t="n">
        <v>50.88</v>
      </c>
      <c r="C94" s="1" t="n">
        <v>101.8</v>
      </c>
      <c r="D94" s="1" t="n">
        <v>59.19</v>
      </c>
      <c r="E94" s="1" t="n">
        <v>90.43</v>
      </c>
      <c r="F94" s="1" t="n">
        <v>120.18</v>
      </c>
      <c r="G94" s="1" t="n">
        <v>85.62</v>
      </c>
      <c r="H94" s="1" t="n">
        <v>132.67</v>
      </c>
      <c r="I94" s="1" t="n">
        <v>100.71</v>
      </c>
      <c r="J94" s="1" t="n">
        <v>107.55</v>
      </c>
      <c r="K94" s="1" t="n">
        <v>63.63</v>
      </c>
      <c r="L94" s="1" t="n">
        <v>107.94</v>
      </c>
      <c r="M94" s="1" t="n">
        <v>79.23</v>
      </c>
      <c r="N94" s="1" t="n">
        <v>122.06</v>
      </c>
      <c r="O94" s="1" t="n">
        <v>85.82</v>
      </c>
      <c r="P94" s="1" t="n">
        <v>77.48</v>
      </c>
      <c r="Q94" s="7" t="n">
        <f aca="false">AVERAGE(B94:P94)</f>
        <v>92.346</v>
      </c>
      <c r="R94" s="1" t="n">
        <v>47.46</v>
      </c>
    </row>
    <row r="95" customFormat="false" ht="15" hidden="false" customHeight="false" outlineLevel="0" collapsed="false">
      <c r="A95" s="2" t="n">
        <v>93</v>
      </c>
      <c r="B95" s="1" t="n">
        <v>82.43</v>
      </c>
      <c r="C95" s="1" t="n">
        <v>61.36</v>
      </c>
      <c r="D95" s="1" t="n">
        <v>80.97</v>
      </c>
      <c r="E95" s="1" t="n">
        <v>77.53</v>
      </c>
      <c r="F95" s="1" t="n">
        <v>94.65</v>
      </c>
      <c r="G95" s="1" t="n">
        <v>69.78</v>
      </c>
      <c r="H95" s="1" t="n">
        <v>119.64</v>
      </c>
      <c r="I95" s="1" t="n">
        <v>108.49</v>
      </c>
      <c r="J95" s="1" t="n">
        <v>139.92</v>
      </c>
      <c r="K95" s="1" t="n">
        <v>117.07</v>
      </c>
      <c r="L95" s="1" t="n">
        <v>149.44</v>
      </c>
      <c r="M95" s="1" t="n">
        <v>140.62</v>
      </c>
      <c r="N95" s="1" t="n">
        <v>95.42</v>
      </c>
      <c r="O95" s="1" t="n">
        <v>70.44</v>
      </c>
      <c r="P95" s="1" t="n">
        <v>146.95</v>
      </c>
      <c r="Q95" s="7" t="n">
        <f aca="false">AVERAGE(B95:P95)</f>
        <v>103.647333333333</v>
      </c>
      <c r="R95" s="1" t="n">
        <v>47.69</v>
      </c>
    </row>
    <row r="96" customFormat="false" ht="15" hidden="false" customHeight="false" outlineLevel="0" collapsed="false">
      <c r="A96" s="2" t="n">
        <v>75</v>
      </c>
      <c r="B96" s="1" t="n">
        <v>123.78</v>
      </c>
      <c r="C96" s="1" t="n">
        <v>80.26</v>
      </c>
      <c r="D96" s="1" t="n">
        <v>80.26</v>
      </c>
      <c r="E96" s="1" t="n">
        <v>72.07</v>
      </c>
      <c r="F96" s="1" t="n">
        <v>102.18</v>
      </c>
      <c r="G96" s="1" t="n">
        <v>110.08</v>
      </c>
      <c r="H96" s="1" t="n">
        <v>107.33</v>
      </c>
      <c r="I96" s="1" t="n">
        <v>115.28</v>
      </c>
      <c r="J96" s="1" t="n">
        <v>137.01</v>
      </c>
      <c r="K96" s="1" t="n">
        <v>115.37</v>
      </c>
      <c r="L96" s="1" t="n">
        <v>111.15</v>
      </c>
      <c r="M96" s="1" t="n">
        <v>112.98</v>
      </c>
      <c r="N96" s="1" t="n">
        <v>94.77</v>
      </c>
      <c r="O96" s="1" t="n">
        <v>85.29</v>
      </c>
      <c r="P96" s="1" t="n">
        <v>135.31</v>
      </c>
      <c r="Q96" s="7" t="n">
        <f aca="false">AVERAGE(B96:P96)</f>
        <v>105.541333333333</v>
      </c>
      <c r="R96" s="1" t="n">
        <v>47.84</v>
      </c>
    </row>
    <row r="97" customFormat="false" ht="15" hidden="false" customHeight="false" outlineLevel="0" collapsed="false">
      <c r="A97" s="2" t="n">
        <v>107</v>
      </c>
      <c r="B97" s="1" t="n">
        <v>75.75</v>
      </c>
      <c r="C97" s="1" t="n">
        <v>154.54</v>
      </c>
      <c r="D97" s="1" t="n">
        <v>94.12</v>
      </c>
      <c r="E97" s="1" t="n">
        <v>62.4</v>
      </c>
      <c r="F97" s="1" t="n">
        <v>63</v>
      </c>
      <c r="G97" s="1" t="n">
        <v>74.65</v>
      </c>
      <c r="H97" s="1" t="n">
        <v>72.63</v>
      </c>
      <c r="I97" s="1" t="n">
        <v>131.83</v>
      </c>
      <c r="J97" s="1" t="n">
        <v>127.13</v>
      </c>
      <c r="K97" s="1" t="n">
        <v>74.49</v>
      </c>
      <c r="L97" s="1" t="n">
        <v>85.65</v>
      </c>
      <c r="M97" s="1" t="n">
        <v>74.49</v>
      </c>
      <c r="N97" s="1" t="n">
        <v>132.49</v>
      </c>
      <c r="O97" s="1" t="n">
        <v>76.18</v>
      </c>
      <c r="P97" s="1" t="n">
        <v>195.35</v>
      </c>
      <c r="Q97" s="7" t="n">
        <f aca="false">AVERAGE(B97:P97)</f>
        <v>99.6466666666667</v>
      </c>
      <c r="R97" s="1" t="n">
        <v>47.87</v>
      </c>
    </row>
    <row r="98" customFormat="false" ht="15" hidden="false" customHeight="false" outlineLevel="0" collapsed="false">
      <c r="A98" s="2" t="n">
        <v>92</v>
      </c>
      <c r="B98" s="1" t="n">
        <v>46.59</v>
      </c>
      <c r="C98" s="1" t="n">
        <v>94.93</v>
      </c>
      <c r="D98" s="1" t="n">
        <v>74.63</v>
      </c>
      <c r="E98" s="1" t="n">
        <v>106.28</v>
      </c>
      <c r="F98" s="1" t="n">
        <v>93.16</v>
      </c>
      <c r="G98" s="1" t="n">
        <v>124.28</v>
      </c>
      <c r="H98" s="1" t="n">
        <v>119.78</v>
      </c>
      <c r="I98" s="1" t="n">
        <v>112.81</v>
      </c>
      <c r="J98" s="1" t="n">
        <v>66.3</v>
      </c>
      <c r="K98" s="1" t="n">
        <v>101.84</v>
      </c>
      <c r="L98" s="1" t="n">
        <v>119.06</v>
      </c>
      <c r="M98" s="1" t="n">
        <v>132.06</v>
      </c>
      <c r="N98" s="1" t="n">
        <v>56.52</v>
      </c>
      <c r="O98" s="1" t="n">
        <v>78.88</v>
      </c>
      <c r="P98" s="1" t="n">
        <v>118.23</v>
      </c>
      <c r="Q98" s="7" t="n">
        <f aca="false">AVERAGE(B98:P98)</f>
        <v>96.3566666666667</v>
      </c>
      <c r="R98" s="1" t="n">
        <v>48.52</v>
      </c>
    </row>
    <row r="99" customFormat="false" ht="15" hidden="false" customHeight="false" outlineLevel="0" collapsed="false">
      <c r="A99" s="2" t="n">
        <v>109</v>
      </c>
      <c r="B99" s="1" t="n">
        <v>115.31</v>
      </c>
      <c r="C99" s="1" t="n">
        <v>150.19</v>
      </c>
      <c r="D99" s="1" t="n">
        <v>149.44</v>
      </c>
      <c r="E99" s="1" t="n">
        <v>73.26</v>
      </c>
      <c r="F99" s="1" t="n">
        <v>145.15</v>
      </c>
      <c r="G99" s="1" t="n">
        <v>83.71</v>
      </c>
      <c r="H99" s="1" t="n">
        <v>97.66</v>
      </c>
      <c r="I99" s="1" t="n">
        <v>90.32</v>
      </c>
      <c r="J99" s="1" t="n">
        <v>103.21</v>
      </c>
      <c r="K99" s="1" t="n">
        <v>143.47</v>
      </c>
      <c r="L99" s="1" t="n">
        <v>73.26</v>
      </c>
      <c r="M99" s="1" t="n">
        <v>119.56</v>
      </c>
      <c r="N99" s="1" t="n">
        <v>98.34</v>
      </c>
      <c r="O99" s="1" t="n">
        <v>107.75</v>
      </c>
      <c r="P99" s="1" t="n">
        <v>144.4</v>
      </c>
      <c r="Q99" s="7" t="n">
        <f aca="false">AVERAGE(B99:P99)</f>
        <v>113.002</v>
      </c>
      <c r="R99" s="1" t="n">
        <v>48.71</v>
      </c>
    </row>
    <row r="100" customFormat="false" ht="15" hidden="false" customHeight="false" outlineLevel="0" collapsed="false">
      <c r="A100" s="2" t="n">
        <v>69</v>
      </c>
      <c r="B100" s="1" t="n">
        <v>44.88</v>
      </c>
      <c r="C100" s="1" t="n">
        <v>76.42</v>
      </c>
      <c r="D100" s="1" t="n">
        <v>63.62</v>
      </c>
      <c r="E100" s="1" t="n">
        <v>110.81</v>
      </c>
      <c r="F100" s="1" t="n">
        <v>72.86</v>
      </c>
      <c r="G100" s="1" t="n">
        <v>61.49</v>
      </c>
      <c r="H100" s="1" t="n">
        <v>91.89</v>
      </c>
      <c r="I100" s="1" t="n">
        <v>127.31</v>
      </c>
      <c r="J100" s="1" t="n">
        <v>98.02</v>
      </c>
      <c r="K100" s="1" t="n">
        <v>65.91</v>
      </c>
      <c r="L100" s="1" t="n">
        <v>150.62</v>
      </c>
      <c r="M100" s="1" t="n">
        <v>82.14</v>
      </c>
      <c r="N100" s="1" t="n">
        <v>74.08</v>
      </c>
      <c r="O100" s="1" t="n">
        <v>90.34</v>
      </c>
      <c r="P100" s="1" t="n">
        <v>112.6</v>
      </c>
      <c r="Q100" s="7" t="n">
        <f aca="false">AVERAGE(B100:P100)</f>
        <v>88.1993333333333</v>
      </c>
      <c r="R100" s="1" t="n">
        <v>48.73</v>
      </c>
    </row>
    <row r="101" customFormat="false" ht="15" hidden="false" customHeight="false" outlineLevel="0" collapsed="false">
      <c r="A101" s="2" t="n">
        <v>84</v>
      </c>
      <c r="B101" s="1" t="n">
        <v>97.34</v>
      </c>
      <c r="C101" s="1" t="n">
        <v>62.1</v>
      </c>
      <c r="D101" s="1" t="n">
        <v>75.33</v>
      </c>
      <c r="E101" s="1" t="n">
        <v>81.74</v>
      </c>
      <c r="F101" s="1" t="n">
        <v>105.13</v>
      </c>
      <c r="G101" s="1" t="n">
        <v>130.8</v>
      </c>
      <c r="H101" s="1" t="n">
        <v>66.92</v>
      </c>
      <c r="I101" s="1" t="n">
        <v>95.65</v>
      </c>
      <c r="J101" s="1" t="n">
        <v>166.19</v>
      </c>
      <c r="K101" s="1" t="n">
        <v>138.67</v>
      </c>
      <c r="L101" s="1" t="n">
        <v>111.87</v>
      </c>
      <c r="M101" s="1" t="n">
        <v>136.03</v>
      </c>
      <c r="N101" s="1" t="n">
        <v>111.45</v>
      </c>
      <c r="O101" s="1" t="n">
        <v>158.09</v>
      </c>
      <c r="P101" s="1" t="n">
        <v>71.29</v>
      </c>
      <c r="Q101" s="7" t="n">
        <f aca="false">AVERAGE(B101:P101)</f>
        <v>107.24</v>
      </c>
      <c r="R101" s="1" t="n">
        <v>48.8</v>
      </c>
    </row>
    <row r="102" customFormat="false" ht="15" hidden="false" customHeight="false" outlineLevel="0" collapsed="false">
      <c r="A102" s="2" t="n">
        <v>78</v>
      </c>
      <c r="B102" s="1" t="n">
        <v>61.29</v>
      </c>
      <c r="C102" s="1" t="n">
        <v>94.23</v>
      </c>
      <c r="D102" s="1" t="n">
        <v>73.88</v>
      </c>
      <c r="E102" s="1" t="n">
        <v>64.26</v>
      </c>
      <c r="F102" s="1" t="n">
        <v>111.66</v>
      </c>
      <c r="G102" s="1" t="n">
        <v>64.91</v>
      </c>
      <c r="H102" s="1" t="n">
        <v>157.45</v>
      </c>
      <c r="I102" s="1" t="n">
        <v>131.59</v>
      </c>
      <c r="J102" s="1" t="n">
        <v>104.22</v>
      </c>
      <c r="K102" s="1" t="n">
        <v>65.57</v>
      </c>
      <c r="L102" s="1" t="n">
        <v>72.85</v>
      </c>
      <c r="M102" s="1" t="n">
        <v>176.15</v>
      </c>
      <c r="N102" s="1" t="n">
        <v>88.59</v>
      </c>
      <c r="O102" s="1" t="n">
        <v>102.18</v>
      </c>
      <c r="P102" s="1" t="n">
        <v>119.92</v>
      </c>
      <c r="Q102" s="7" t="n">
        <f aca="false">AVERAGE(B102:P102)</f>
        <v>99.25</v>
      </c>
      <c r="R102" s="1" t="n">
        <v>48.85</v>
      </c>
    </row>
    <row r="103" customFormat="false" ht="15" hidden="false" customHeight="false" outlineLevel="0" collapsed="false">
      <c r="A103" s="2" t="n">
        <v>79</v>
      </c>
      <c r="B103" s="1" t="n">
        <v>89.79</v>
      </c>
      <c r="C103" s="1" t="n">
        <v>115.66</v>
      </c>
      <c r="D103" s="1" t="n">
        <v>79.16</v>
      </c>
      <c r="E103" s="1" t="n">
        <v>139.84</v>
      </c>
      <c r="F103" s="1" t="n">
        <v>89.74</v>
      </c>
      <c r="G103" s="1" t="n">
        <v>121.02</v>
      </c>
      <c r="H103" s="1" t="n">
        <v>73.26</v>
      </c>
      <c r="I103" s="1" t="n">
        <v>93.36</v>
      </c>
      <c r="J103" s="1" t="n">
        <v>103.68</v>
      </c>
      <c r="K103" s="1" t="n">
        <v>105.11</v>
      </c>
      <c r="L103" s="1" t="n">
        <v>114.58</v>
      </c>
      <c r="M103" s="1" t="n">
        <v>117.21</v>
      </c>
      <c r="N103" s="1" t="n">
        <v>128.85</v>
      </c>
      <c r="O103" s="1" t="n">
        <v>116.57</v>
      </c>
      <c r="P103" s="1" t="n">
        <v>81.73</v>
      </c>
      <c r="Q103" s="7" t="n">
        <f aca="false">AVERAGE(B103:P103)</f>
        <v>104.637333333333</v>
      </c>
      <c r="R103" s="1" t="n">
        <v>49.25</v>
      </c>
    </row>
    <row r="104" customFormat="false" ht="15" hidden="false" customHeight="false" outlineLevel="0" collapsed="false">
      <c r="A104" s="2" t="n">
        <v>94</v>
      </c>
      <c r="B104" s="1" t="n">
        <v>82.54</v>
      </c>
      <c r="C104" s="1" t="n">
        <v>93.62</v>
      </c>
      <c r="D104" s="1" t="n">
        <v>102.88</v>
      </c>
      <c r="E104" s="1" t="n">
        <v>97.6</v>
      </c>
      <c r="F104" s="1" t="n">
        <v>78.34</v>
      </c>
      <c r="G104" s="1" t="n">
        <v>111.17</v>
      </c>
      <c r="H104" s="1" t="n">
        <v>114.36</v>
      </c>
      <c r="I104" s="1" t="n">
        <v>105.1</v>
      </c>
      <c r="J104" s="1" t="n">
        <v>83.93</v>
      </c>
      <c r="K104" s="1" t="n">
        <v>89.74</v>
      </c>
      <c r="L104" s="1" t="n">
        <v>118.33</v>
      </c>
      <c r="M104" s="1" t="n">
        <v>120.3</v>
      </c>
      <c r="N104" s="1" t="n">
        <v>137.17</v>
      </c>
      <c r="O104" s="1" t="n">
        <v>121.67</v>
      </c>
      <c r="P104" s="1" t="n">
        <v>99.72</v>
      </c>
      <c r="Q104" s="7" t="n">
        <f aca="false">AVERAGE(B104:P104)</f>
        <v>103.764666666667</v>
      </c>
      <c r="R104" s="1" t="n">
        <v>50.03</v>
      </c>
    </row>
    <row r="105" customFormat="false" ht="15" hidden="false" customHeight="false" outlineLevel="0" collapsed="false">
      <c r="A105" s="2" t="n">
        <v>106</v>
      </c>
      <c r="B105" s="1" t="n">
        <v>109.54</v>
      </c>
      <c r="C105" s="1" t="n">
        <v>113.98</v>
      </c>
      <c r="D105" s="1" t="n">
        <v>125.8</v>
      </c>
      <c r="E105" s="1" t="n">
        <v>132.58</v>
      </c>
      <c r="F105" s="1" t="n">
        <v>133.13</v>
      </c>
      <c r="G105" s="1" t="n">
        <v>110.12</v>
      </c>
      <c r="H105" s="1" t="n">
        <v>63.96</v>
      </c>
      <c r="I105" s="1" t="n">
        <v>91.51</v>
      </c>
      <c r="J105" s="1" t="n">
        <v>70.91</v>
      </c>
      <c r="K105" s="1" t="n">
        <v>128.14</v>
      </c>
      <c r="L105" s="1" t="n">
        <v>70.9</v>
      </c>
      <c r="M105" s="1" t="n">
        <v>119.46</v>
      </c>
      <c r="N105" s="1" t="n">
        <v>130.72</v>
      </c>
      <c r="O105" s="1" t="n">
        <v>104.03</v>
      </c>
      <c r="P105" s="1" t="n">
        <v>118.59</v>
      </c>
      <c r="Q105" s="7" t="n">
        <f aca="false">AVERAGE(B105:P105)</f>
        <v>108.224666666667</v>
      </c>
      <c r="R105" s="1" t="n">
        <v>50.46</v>
      </c>
    </row>
    <row r="106" customFormat="false" ht="15" hidden="false" customHeight="false" outlineLevel="0" collapsed="false">
      <c r="A106" s="2" t="n">
        <v>72</v>
      </c>
      <c r="B106" s="1" t="n">
        <v>71.51</v>
      </c>
      <c r="C106" s="1" t="n">
        <v>108.51</v>
      </c>
      <c r="D106" s="1" t="n">
        <v>89.83</v>
      </c>
      <c r="E106" s="1" t="n">
        <v>60.81</v>
      </c>
      <c r="F106" s="1" t="n">
        <v>58.59</v>
      </c>
      <c r="G106" s="1" t="n">
        <v>82.65</v>
      </c>
      <c r="H106" s="1" t="n">
        <v>98.2</v>
      </c>
      <c r="I106" s="1" t="n">
        <v>105.48</v>
      </c>
      <c r="J106" s="1" t="n">
        <v>89.17</v>
      </c>
      <c r="K106" s="1" t="n">
        <v>67.96</v>
      </c>
      <c r="L106" s="1" t="n">
        <v>119.82</v>
      </c>
      <c r="M106" s="1" t="n">
        <v>95.07</v>
      </c>
      <c r="N106" s="1" t="n">
        <v>105.74</v>
      </c>
      <c r="O106" s="1" t="n">
        <v>136.85</v>
      </c>
      <c r="P106" s="1" t="n">
        <v>142.98</v>
      </c>
      <c r="Q106" s="7" t="n">
        <f aca="false">AVERAGE(B106:P106)</f>
        <v>95.5446666666667</v>
      </c>
      <c r="R106" s="1" t="n">
        <v>50.53</v>
      </c>
    </row>
    <row r="107" customFormat="false" ht="15" hidden="false" customHeight="false" outlineLevel="0" collapsed="false">
      <c r="A107" s="2" t="n">
        <v>104</v>
      </c>
      <c r="B107" s="1" t="n">
        <v>98.04</v>
      </c>
      <c r="C107" s="1" t="n">
        <v>76.56</v>
      </c>
      <c r="D107" s="1" t="n">
        <v>132.71</v>
      </c>
      <c r="E107" s="1" t="n">
        <v>114.48</v>
      </c>
      <c r="F107" s="1" t="n">
        <v>119.41</v>
      </c>
      <c r="G107" s="1" t="n">
        <v>73.66</v>
      </c>
      <c r="H107" s="1" t="n">
        <v>71.67</v>
      </c>
      <c r="I107" s="1" t="n">
        <v>133.58</v>
      </c>
      <c r="J107" s="1" t="n">
        <v>143.87</v>
      </c>
      <c r="K107" s="1" t="n">
        <v>63.01</v>
      </c>
      <c r="L107" s="1" t="n">
        <v>59.75</v>
      </c>
      <c r="M107" s="1" t="n">
        <v>109.59</v>
      </c>
      <c r="N107" s="1" t="n">
        <v>84.78</v>
      </c>
      <c r="O107" s="1" t="n">
        <v>93.55</v>
      </c>
      <c r="P107" s="1" t="n">
        <v>99.82</v>
      </c>
      <c r="Q107" s="7" t="n">
        <f aca="false">AVERAGE(B107:P107)</f>
        <v>98.2986666666667</v>
      </c>
      <c r="R107" s="1" t="n">
        <v>50.59</v>
      </c>
    </row>
    <row r="108" customFormat="false" ht="15" hidden="false" customHeight="false" outlineLevel="0" collapsed="false">
      <c r="A108" s="2" t="n">
        <v>110</v>
      </c>
      <c r="B108" s="1" t="n">
        <v>48.4</v>
      </c>
      <c r="C108" s="1" t="n">
        <v>106.64</v>
      </c>
      <c r="D108" s="1" t="n">
        <v>95.4</v>
      </c>
      <c r="E108" s="1" t="n">
        <v>115.82</v>
      </c>
      <c r="F108" s="1" t="n">
        <v>65.57</v>
      </c>
      <c r="G108" s="1" t="n">
        <v>74.49</v>
      </c>
      <c r="H108" s="1" t="n">
        <v>119.61</v>
      </c>
      <c r="I108" s="1" t="n">
        <v>137.57</v>
      </c>
      <c r="J108" s="1" t="n">
        <v>93.45</v>
      </c>
      <c r="K108" s="1" t="n">
        <v>61.5</v>
      </c>
      <c r="L108" s="1" t="n">
        <v>109.36</v>
      </c>
      <c r="M108" s="1" t="n">
        <v>80.27</v>
      </c>
      <c r="N108" s="1" t="n">
        <v>85.62</v>
      </c>
      <c r="O108" s="1" t="n">
        <v>75.33</v>
      </c>
      <c r="P108" s="1" t="n">
        <v>161.74</v>
      </c>
      <c r="Q108" s="7" t="n">
        <f aca="false">AVERAGE(B108:P108)</f>
        <v>95.3846666666667</v>
      </c>
      <c r="R108" s="1" t="n">
        <v>51.08</v>
      </c>
    </row>
    <row r="109" customFormat="false" ht="15" hidden="false" customHeight="false" outlineLevel="0" collapsed="false">
      <c r="A109" s="2" t="n">
        <v>100</v>
      </c>
      <c r="B109" s="1" t="n">
        <v>69.5</v>
      </c>
      <c r="C109" s="1" t="n">
        <v>113.55</v>
      </c>
      <c r="D109" s="1" t="n">
        <v>71.67</v>
      </c>
      <c r="E109" s="1" t="n">
        <v>92.91</v>
      </c>
      <c r="F109" s="1" t="n">
        <v>78.8</v>
      </c>
      <c r="G109" s="1" t="n">
        <v>68.7</v>
      </c>
      <c r="H109" s="1" t="n">
        <v>65.93</v>
      </c>
      <c r="I109" s="1" t="n">
        <v>165.97</v>
      </c>
      <c r="J109" s="1" t="n">
        <v>64.12</v>
      </c>
      <c r="K109" s="1" t="n">
        <v>72.87</v>
      </c>
      <c r="L109" s="1" t="n">
        <v>197.39</v>
      </c>
      <c r="M109" s="1" t="n">
        <v>175.98</v>
      </c>
      <c r="N109" s="1" t="n">
        <v>141.83</v>
      </c>
      <c r="O109" s="1" t="n">
        <v>123.35</v>
      </c>
      <c r="P109" s="1" t="n">
        <v>154.12</v>
      </c>
      <c r="Q109" s="7" t="n">
        <f aca="false">AVERAGE(B109:P109)</f>
        <v>110.446</v>
      </c>
      <c r="R109" s="1" t="n">
        <v>51.89</v>
      </c>
    </row>
    <row r="110" customFormat="false" ht="15" hidden="false" customHeight="false" outlineLevel="0" collapsed="false">
      <c r="A110" s="2" t="n">
        <v>105</v>
      </c>
      <c r="B110" s="1" t="n">
        <v>134.08</v>
      </c>
      <c r="C110" s="1" t="n">
        <v>105.68</v>
      </c>
      <c r="D110" s="1" t="n">
        <v>141.57</v>
      </c>
      <c r="E110" s="1" t="n">
        <v>105.86</v>
      </c>
      <c r="F110" s="1" t="n">
        <v>109.66</v>
      </c>
      <c r="G110" s="1" t="n">
        <v>115.46</v>
      </c>
      <c r="H110" s="1" t="n">
        <v>124.39</v>
      </c>
      <c r="I110" s="1" t="n">
        <v>175.62</v>
      </c>
      <c r="J110" s="1" t="n">
        <v>93.3</v>
      </c>
      <c r="K110" s="1" t="n">
        <v>79.46</v>
      </c>
      <c r="L110" s="1" t="n">
        <v>97.93</v>
      </c>
      <c r="M110" s="1" t="n">
        <v>95.92</v>
      </c>
      <c r="N110" s="1" t="n">
        <v>110.95</v>
      </c>
      <c r="O110" s="1" t="n">
        <v>127.32</v>
      </c>
      <c r="P110" s="1" t="n">
        <v>132.21</v>
      </c>
      <c r="Q110" s="7" t="n">
        <f aca="false">AVERAGE(B110:P110)</f>
        <v>116.627333333333</v>
      </c>
      <c r="R110" s="1" t="n">
        <v>52.4</v>
      </c>
    </row>
    <row r="111" customFormat="false" ht="15" hidden="false" customHeight="false" outlineLevel="0" collapsed="false">
      <c r="A111" s="2" t="n">
        <v>108</v>
      </c>
      <c r="B111" s="1" t="n">
        <v>84.2</v>
      </c>
      <c r="C111" s="1" t="n">
        <v>71.29</v>
      </c>
      <c r="D111" s="1" t="n">
        <v>70.53</v>
      </c>
      <c r="E111" s="1" t="n">
        <v>116.13</v>
      </c>
      <c r="F111" s="1" t="n">
        <v>108.46</v>
      </c>
      <c r="G111" s="1" t="n">
        <v>99.27</v>
      </c>
      <c r="H111" s="1" t="n">
        <v>74.49</v>
      </c>
      <c r="I111" s="1" t="n">
        <v>96.4</v>
      </c>
      <c r="J111" s="1" t="n">
        <v>89.75</v>
      </c>
      <c r="K111" s="1" t="n">
        <v>72.75</v>
      </c>
      <c r="L111" s="1" t="n">
        <v>136.51</v>
      </c>
      <c r="M111" s="1" t="n">
        <v>70.53</v>
      </c>
      <c r="N111" s="1" t="n">
        <v>183.05</v>
      </c>
      <c r="O111" s="1" t="n">
        <v>81.73</v>
      </c>
      <c r="P111" s="1" t="n">
        <v>89.37</v>
      </c>
      <c r="Q111" s="7" t="n">
        <f aca="false">AVERAGE(B111:P111)</f>
        <v>96.2973333333333</v>
      </c>
      <c r="R111" s="1" t="n">
        <v>53.52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13"/>
  <sheetViews>
    <sheetView showFormulas="false" showGridLines="true" showRowColHeaders="true" showZeros="true" rightToLeft="false" tabSelected="false" showOutlineSymbols="true" defaultGridColor="true" view="normal" topLeftCell="A97" colorId="64" zoomScale="100" zoomScaleNormal="100" zoomScalePageLayoutView="100" workbookViewId="0">
      <selection pane="topLeft" activeCell="U113" activeCellId="0" sqref="U113"/>
    </sheetView>
  </sheetViews>
  <sheetFormatPr defaultColWidth="10.75390625" defaultRowHeight="15" zeroHeight="false" outlineLevelRow="0" outlineLevelCol="0"/>
  <cols>
    <col collapsed="false" customWidth="true" hidden="false" outlineLevel="0" max="1" min="1" style="2" width="11.43"/>
    <col collapsed="false" customWidth="true" hidden="false" outlineLevel="0" max="17" min="2" style="1" width="11.43"/>
    <col collapsed="false" customWidth="true" hidden="false" outlineLevel="0" max="18" min="18" style="1" width="12"/>
  </cols>
  <sheetData>
    <row r="1" s="6" customFormat="true" ht="15" hidden="false" customHeight="fals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26</v>
      </c>
      <c r="R1" s="2" t="s">
        <v>15</v>
      </c>
      <c r="S1" s="2" t="s">
        <v>17</v>
      </c>
      <c r="T1" s="3" t="s">
        <v>18</v>
      </c>
      <c r="U1" s="2" t="s">
        <v>19</v>
      </c>
    </row>
    <row r="2" customFormat="false" ht="15" hidden="false" customHeight="false" outlineLevel="0" collapsed="false">
      <c r="A2" s="2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P2" s="1" t="n">
        <v>55.58</v>
      </c>
      <c r="Q2" s="1" t="n">
        <v>29.36</v>
      </c>
      <c r="R2" s="7" t="n">
        <f aca="false">AVERAGE(B2:P2)</f>
        <v>49.1085714285714</v>
      </c>
      <c r="S2" s="4" t="n">
        <f aca="false">0.2016*R2+23.964</f>
        <v>33.864288</v>
      </c>
      <c r="T2" s="4" t="n">
        <f aca="false">(S2-Q2)^2</f>
        <v>20.288610386944</v>
      </c>
      <c r="U2" s="4" t="n">
        <f aca="false">ABS(S2-Q2)</f>
        <v>4.504288</v>
      </c>
    </row>
    <row r="3" customFormat="false" ht="15" hidden="false" customHeight="false" outlineLevel="0" collapsed="false">
      <c r="A3" s="2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1" t="n">
        <v>30.24</v>
      </c>
      <c r="R3" s="7" t="n">
        <f aca="false">AVERAGE(B3:P3)</f>
        <v>48.6686666666667</v>
      </c>
      <c r="S3" s="4" t="n">
        <f aca="false">0.2016*R3+23.964</f>
        <v>33.7756032</v>
      </c>
      <c r="T3" s="4" t="n">
        <f aca="false">(S3-Q3)^2</f>
        <v>12.5004899878502</v>
      </c>
      <c r="U3" s="4" t="n">
        <f aca="false">ABS(S3-Q3)</f>
        <v>3.5356032</v>
      </c>
    </row>
    <row r="4" customFormat="false" ht="15" hidden="false" customHeight="false" outlineLevel="0" collapsed="false">
      <c r="A4" s="2" t="n">
        <v>10</v>
      </c>
      <c r="B4" s="1" t="n">
        <v>47.18</v>
      </c>
      <c r="C4" s="1" t="n">
        <v>63.07</v>
      </c>
      <c r="D4" s="1" t="n">
        <v>54.74</v>
      </c>
      <c r="E4" s="1" t="n">
        <v>65.54</v>
      </c>
      <c r="F4" s="1" t="n">
        <v>43.65</v>
      </c>
      <c r="G4" s="1" t="n">
        <v>47.12</v>
      </c>
      <c r="H4" s="1" t="n">
        <v>45.64</v>
      </c>
      <c r="I4" s="1" t="n">
        <v>48.53</v>
      </c>
      <c r="J4" s="1" t="n">
        <v>52.71</v>
      </c>
      <c r="K4" s="1" t="n">
        <v>67.16</v>
      </c>
      <c r="L4" s="1" t="n">
        <v>60.21</v>
      </c>
      <c r="M4" s="1" t="n">
        <v>67.77</v>
      </c>
      <c r="N4" s="1" t="n">
        <v>56.36</v>
      </c>
      <c r="O4" s="1" t="n">
        <v>52.49</v>
      </c>
      <c r="P4" s="1" t="n">
        <v>57</v>
      </c>
      <c r="Q4" s="1" t="n">
        <v>30.73</v>
      </c>
      <c r="R4" s="7" t="n">
        <f aca="false">AVERAGE(B4:P4)</f>
        <v>55.278</v>
      </c>
      <c r="S4" s="4" t="n">
        <f aca="false">0.2016*R4+23.964</f>
        <v>35.1080448</v>
      </c>
      <c r="T4" s="4" t="n">
        <f aca="false">(S4-Q4)^2</f>
        <v>19.1672762708071</v>
      </c>
      <c r="U4" s="4" t="n">
        <f aca="false">ABS(S4-Q4)</f>
        <v>4.3780448</v>
      </c>
    </row>
    <row r="5" customFormat="false" ht="15" hidden="false" customHeight="false" outlineLevel="0" collapsed="false">
      <c r="A5" s="2" t="n">
        <v>32</v>
      </c>
      <c r="B5" s="1" t="n">
        <v>57.59</v>
      </c>
      <c r="C5" s="1" t="n">
        <v>111.06</v>
      </c>
      <c r="D5" s="1" t="n">
        <v>65.56</v>
      </c>
      <c r="E5" s="1" t="n">
        <v>89.73</v>
      </c>
      <c r="F5" s="1" t="n">
        <v>107.82</v>
      </c>
      <c r="H5" s="1" t="n">
        <v>87.46</v>
      </c>
      <c r="I5" s="1" t="n">
        <v>102.76</v>
      </c>
      <c r="J5" s="1" t="n">
        <v>94.84</v>
      </c>
      <c r="K5" s="1" t="n">
        <v>97.89</v>
      </c>
      <c r="L5" s="1" t="n">
        <v>74.9</v>
      </c>
      <c r="M5" s="1" t="n">
        <v>76.62</v>
      </c>
      <c r="N5" s="1" t="n">
        <v>102.41</v>
      </c>
      <c r="O5" s="1" t="n">
        <v>84.84</v>
      </c>
      <c r="P5" s="1" t="n">
        <v>104</v>
      </c>
      <c r="Q5" s="1" t="n">
        <v>30.74</v>
      </c>
      <c r="R5" s="7" t="n">
        <f aca="false">AVERAGE(B5:P5)</f>
        <v>89.82</v>
      </c>
      <c r="S5" s="4" t="n">
        <f aca="false">0.2016*R5+23.964</f>
        <v>42.071712</v>
      </c>
      <c r="T5" s="4" t="n">
        <f aca="false">(S5-Q5)^2</f>
        <v>128.407696850944</v>
      </c>
      <c r="U5" s="4" t="n">
        <f aca="false">ABS(S5-Q5)</f>
        <v>11.331712</v>
      </c>
    </row>
    <row r="6" customFormat="false" ht="15" hidden="false" customHeight="false" outlineLevel="0" collapsed="false">
      <c r="A6" s="2" t="n">
        <v>35</v>
      </c>
      <c r="B6" s="1" t="n">
        <v>53.58</v>
      </c>
      <c r="C6" s="1" t="n">
        <v>101.2</v>
      </c>
      <c r="D6" s="1" t="n">
        <v>71.68</v>
      </c>
      <c r="E6" s="1" t="n">
        <v>111.91</v>
      </c>
      <c r="F6" s="1" t="n">
        <v>70.5</v>
      </c>
      <c r="G6" s="1" t="n">
        <v>60.61</v>
      </c>
      <c r="H6" s="1" t="n">
        <v>74.71</v>
      </c>
      <c r="I6" s="1" t="n">
        <v>88.13</v>
      </c>
      <c r="J6" s="1" t="n">
        <v>136.68</v>
      </c>
      <c r="K6" s="1" t="n">
        <v>125.57</v>
      </c>
      <c r="L6" s="1" t="n">
        <v>110.56</v>
      </c>
      <c r="M6" s="1" t="n">
        <v>119.82</v>
      </c>
      <c r="N6" s="1" t="n">
        <v>70.91</v>
      </c>
      <c r="P6" s="1" t="n">
        <v>108.14</v>
      </c>
      <c r="Q6" s="1" t="n">
        <v>30.89</v>
      </c>
      <c r="R6" s="7" t="n">
        <f aca="false">AVERAGE(B6:P6)</f>
        <v>93.1428571428571</v>
      </c>
      <c r="S6" s="4" t="n">
        <f aca="false">0.2016*R6+23.964</f>
        <v>42.7416</v>
      </c>
      <c r="T6" s="4" t="n">
        <f aca="false">(S6-Q6)^2</f>
        <v>140.46042256</v>
      </c>
      <c r="U6" s="4" t="n">
        <f aca="false">ABS(S6-Q6)</f>
        <v>11.8516</v>
      </c>
    </row>
    <row r="7" customFormat="false" ht="15" hidden="false" customHeight="false" outlineLevel="0" collapsed="false">
      <c r="A7" s="2" t="n">
        <v>33</v>
      </c>
      <c r="B7" s="1" t="n">
        <v>65.24</v>
      </c>
      <c r="C7" s="1" t="n">
        <v>70.9</v>
      </c>
      <c r="D7" s="1" t="n">
        <v>104.21</v>
      </c>
      <c r="E7" s="1" t="n">
        <v>81.24</v>
      </c>
      <c r="F7" s="1" t="n">
        <v>87.49</v>
      </c>
      <c r="G7" s="1" t="n">
        <v>77.96</v>
      </c>
      <c r="H7" s="1" t="n">
        <v>105.22</v>
      </c>
      <c r="I7" s="1" t="n">
        <v>113.67</v>
      </c>
      <c r="J7" s="1" t="n">
        <v>85.82</v>
      </c>
      <c r="K7" s="1" t="n">
        <v>102.32</v>
      </c>
      <c r="M7" s="1" t="n">
        <v>96.86</v>
      </c>
      <c r="N7" s="1" t="n">
        <v>117.53</v>
      </c>
      <c r="O7" s="1" t="n">
        <v>79.8</v>
      </c>
      <c r="P7" s="1" t="n">
        <v>109.87</v>
      </c>
      <c r="Q7" s="1" t="n">
        <v>31.22</v>
      </c>
      <c r="R7" s="7" t="n">
        <f aca="false">AVERAGE(B7:P7)</f>
        <v>92.7235714285714</v>
      </c>
      <c r="S7" s="4" t="n">
        <f aca="false">0.2016*R7+23.964</f>
        <v>42.657072</v>
      </c>
      <c r="T7" s="4" t="n">
        <f aca="false">(S7-Q7)^2</f>
        <v>130.806615933184</v>
      </c>
      <c r="U7" s="4" t="n">
        <f aca="false">ABS(S7-Q7)</f>
        <v>11.437072</v>
      </c>
    </row>
    <row r="8" customFormat="false" ht="15" hidden="false" customHeight="false" outlineLevel="0" collapsed="false">
      <c r="A8" s="2" t="n">
        <v>21</v>
      </c>
      <c r="B8" s="1" t="n">
        <v>37.72</v>
      </c>
      <c r="C8" s="1" t="n">
        <v>39.1</v>
      </c>
      <c r="D8" s="1" t="n">
        <v>34.47</v>
      </c>
      <c r="E8" s="1" t="n">
        <v>44.26</v>
      </c>
      <c r="F8" s="1" t="n">
        <v>27.78</v>
      </c>
      <c r="G8" s="1" t="n">
        <v>29.65</v>
      </c>
      <c r="H8" s="1" t="n">
        <v>56.74</v>
      </c>
      <c r="I8" s="1" t="n">
        <v>34.19</v>
      </c>
      <c r="J8" s="1" t="n">
        <v>50.77</v>
      </c>
      <c r="K8" s="1" t="n">
        <v>56.07</v>
      </c>
      <c r="L8" s="1" t="n">
        <v>44.96</v>
      </c>
      <c r="M8" s="1" t="n">
        <v>57.68</v>
      </c>
      <c r="N8" s="1" t="n">
        <v>47.12</v>
      </c>
      <c r="O8" s="1" t="n">
        <v>54.02</v>
      </c>
      <c r="P8" s="1" t="n">
        <v>49.44</v>
      </c>
      <c r="Q8" s="1" t="n">
        <v>31.31</v>
      </c>
      <c r="R8" s="7" t="n">
        <f aca="false">AVERAGE(B8:P8)</f>
        <v>44.2646666666667</v>
      </c>
      <c r="S8" s="4" t="n">
        <f aca="false">0.2016*R8+23.964</f>
        <v>32.8877568</v>
      </c>
      <c r="T8" s="4" t="n">
        <f aca="false">(S8-Q8)^2</f>
        <v>2.48931651994624</v>
      </c>
      <c r="U8" s="4" t="n">
        <f aca="false">ABS(S8-Q8)</f>
        <v>1.5777568</v>
      </c>
    </row>
    <row r="9" customFormat="false" ht="15" hidden="false" customHeight="false" outlineLevel="0" collapsed="false">
      <c r="A9" s="2" t="n">
        <v>1</v>
      </c>
      <c r="B9" s="1" t="n">
        <v>75.75</v>
      </c>
      <c r="C9" s="1" t="n">
        <v>86.91</v>
      </c>
      <c r="D9" s="1" t="n">
        <v>78.11</v>
      </c>
      <c r="E9" s="1" t="n">
        <v>66.39</v>
      </c>
      <c r="F9" s="1" t="n">
        <v>74.89</v>
      </c>
      <c r="G9" s="1" t="n">
        <v>82.55</v>
      </c>
      <c r="H9" s="1" t="n">
        <v>87.46</v>
      </c>
      <c r="I9" s="1" t="n">
        <v>70.52</v>
      </c>
      <c r="J9" s="1" t="n">
        <v>67.41</v>
      </c>
      <c r="K9" s="1" t="n">
        <v>73.24</v>
      </c>
      <c r="L9" s="1" t="n">
        <v>67.61</v>
      </c>
      <c r="M9" s="1" t="n">
        <v>87.29</v>
      </c>
      <c r="N9" s="1" t="n">
        <v>67.96</v>
      </c>
      <c r="O9" s="1" t="n">
        <v>93.91</v>
      </c>
      <c r="P9" s="1" t="n">
        <v>76.19</v>
      </c>
      <c r="Q9" s="1" t="n">
        <v>31.44</v>
      </c>
      <c r="R9" s="7" t="n">
        <f aca="false">AVERAGE(B9:P9)</f>
        <v>77.0793333333333</v>
      </c>
      <c r="S9" s="4" t="n">
        <f aca="false">0.2016*R9+23.964</f>
        <v>39.5031936</v>
      </c>
      <c r="T9" s="4" t="n">
        <f aca="false">(S9-Q9)^2</f>
        <v>65.015091031081</v>
      </c>
      <c r="U9" s="4" t="n">
        <f aca="false">ABS(S9-Q9)</f>
        <v>8.0631936</v>
      </c>
    </row>
    <row r="10" customFormat="false" ht="15" hidden="false" customHeight="false" outlineLevel="0" collapsed="false">
      <c r="A10" s="2" t="n">
        <v>28</v>
      </c>
      <c r="B10" s="1" t="n">
        <v>35.05</v>
      </c>
      <c r="C10" s="1" t="n">
        <v>27.2</v>
      </c>
      <c r="D10" s="1" t="n">
        <v>62.33</v>
      </c>
      <c r="E10" s="1" t="n">
        <v>64.6</v>
      </c>
      <c r="F10" s="1" t="n">
        <v>59.87</v>
      </c>
      <c r="H10" s="1" t="n">
        <v>76.93</v>
      </c>
      <c r="I10" s="1" t="n">
        <v>40.46</v>
      </c>
      <c r="J10" s="1" t="n">
        <v>42.08</v>
      </c>
      <c r="K10" s="1" t="n">
        <v>55.19</v>
      </c>
      <c r="L10" s="1" t="n">
        <v>84.88</v>
      </c>
      <c r="M10" s="1" t="n">
        <v>67.34</v>
      </c>
      <c r="N10" s="1" t="n">
        <v>53.82</v>
      </c>
      <c r="O10" s="1" t="n">
        <v>52.27</v>
      </c>
      <c r="P10" s="1" t="n">
        <v>78.43</v>
      </c>
      <c r="Q10" s="1" t="n">
        <v>31.45</v>
      </c>
      <c r="R10" s="7" t="n">
        <f aca="false">AVERAGE(B10:P10)</f>
        <v>57.175</v>
      </c>
      <c r="S10" s="4" t="n">
        <f aca="false">0.2016*R10+23.964</f>
        <v>35.49048</v>
      </c>
      <c r="T10" s="4" t="n">
        <f aca="false">(S10-Q10)^2</f>
        <v>16.3254786304</v>
      </c>
      <c r="U10" s="4" t="n">
        <f aca="false">ABS(S10-Q10)</f>
        <v>4.04048</v>
      </c>
    </row>
    <row r="11" customFormat="false" ht="15" hidden="false" customHeight="false" outlineLevel="0" collapsed="false">
      <c r="A11" s="2" t="n">
        <v>13</v>
      </c>
      <c r="B11" s="1" t="n">
        <v>44.03</v>
      </c>
      <c r="C11" s="1" t="n">
        <v>38.92</v>
      </c>
      <c r="D11" s="1" t="n">
        <v>43.08</v>
      </c>
      <c r="E11" s="1" t="n">
        <v>35.37</v>
      </c>
      <c r="F11" s="1" t="n">
        <v>46.58</v>
      </c>
      <c r="G11" s="1" t="n">
        <v>46.67</v>
      </c>
      <c r="H11" s="1" t="n">
        <v>56.53</v>
      </c>
      <c r="J11" s="1" t="n">
        <v>40.76</v>
      </c>
      <c r="K11" s="1" t="n">
        <v>35.12</v>
      </c>
      <c r="L11" s="1" t="n">
        <v>55.22</v>
      </c>
      <c r="M11" s="1" t="n">
        <v>39.8</v>
      </c>
      <c r="N11" s="1" t="n">
        <v>49.64</v>
      </c>
      <c r="O11" s="1" t="n">
        <v>54.32</v>
      </c>
      <c r="P11" s="1" t="n">
        <v>50.78</v>
      </c>
      <c r="Q11" s="1" t="n">
        <v>31.46</v>
      </c>
      <c r="R11" s="7" t="n">
        <f aca="false">AVERAGE(B11:P11)</f>
        <v>45.4871428571429</v>
      </c>
      <c r="S11" s="4" t="n">
        <f aca="false">0.2016*R11+23.964</f>
        <v>33.134208</v>
      </c>
      <c r="T11" s="4" t="n">
        <f aca="false">(S11-Q11)^2</f>
        <v>2.802972427264</v>
      </c>
      <c r="U11" s="4" t="n">
        <f aca="false">ABS(S11-Q11)</f>
        <v>1.674208</v>
      </c>
    </row>
    <row r="12" customFormat="false" ht="15" hidden="false" customHeight="false" outlineLevel="0" collapsed="false">
      <c r="A12" s="2" t="n">
        <v>15</v>
      </c>
      <c r="B12" s="1" t="n">
        <v>45.1</v>
      </c>
      <c r="C12" s="1" t="n">
        <v>33.41</v>
      </c>
      <c r="D12" s="1" t="n">
        <v>29.6</v>
      </c>
      <c r="E12" s="1" t="n">
        <v>39.1</v>
      </c>
      <c r="F12" s="1" t="n">
        <v>44.25</v>
      </c>
      <c r="G12" s="1" t="n">
        <v>36.75</v>
      </c>
      <c r="H12" s="1" t="n">
        <v>37.32</v>
      </c>
      <c r="I12" s="1" t="n">
        <v>43.8</v>
      </c>
      <c r="J12" s="1" t="n">
        <v>46.64</v>
      </c>
      <c r="K12" s="1" t="n">
        <v>45.81</v>
      </c>
      <c r="L12" s="1" t="n">
        <v>32.12</v>
      </c>
      <c r="M12" s="1" t="n">
        <v>40.73</v>
      </c>
      <c r="N12" s="1" t="n">
        <v>37.78</v>
      </c>
      <c r="O12" s="1" t="n">
        <v>40.35</v>
      </c>
      <c r="P12" s="1" t="n">
        <v>34.15</v>
      </c>
      <c r="Q12" s="1" t="n">
        <v>31.7</v>
      </c>
      <c r="R12" s="7" t="n">
        <f aca="false">AVERAGE(B12:P12)</f>
        <v>39.1273333333333</v>
      </c>
      <c r="S12" s="4" t="n">
        <f aca="false">0.2016*R12+23.964</f>
        <v>31.8520704</v>
      </c>
      <c r="T12" s="4" t="n">
        <f aca="false">(S12-Q12)^2</f>
        <v>0.0231254065561598</v>
      </c>
      <c r="U12" s="4" t="n">
        <f aca="false">ABS(S12-Q12)</f>
        <v>0.1520704</v>
      </c>
    </row>
    <row r="13" customFormat="false" ht="15" hidden="false" customHeight="false" outlineLevel="0" collapsed="false">
      <c r="A13" s="2" t="n">
        <v>29</v>
      </c>
      <c r="B13" s="1" t="n">
        <v>28.04</v>
      </c>
      <c r="C13" s="1" t="n">
        <v>34.58</v>
      </c>
      <c r="D13" s="1" t="n">
        <v>73.26</v>
      </c>
      <c r="F13" s="1" t="n">
        <v>67.96</v>
      </c>
      <c r="G13" s="1" t="n">
        <v>35.78</v>
      </c>
      <c r="H13" s="1" t="n">
        <v>31.9</v>
      </c>
      <c r="I13" s="1" t="n">
        <v>46.66</v>
      </c>
      <c r="J13" s="1" t="n">
        <v>49.31</v>
      </c>
      <c r="K13" s="1" t="n">
        <v>32.78</v>
      </c>
      <c r="L13" s="1" t="n">
        <v>46.48</v>
      </c>
      <c r="M13" s="1" t="n">
        <v>47.23</v>
      </c>
      <c r="N13" s="1" t="n">
        <v>63.29</v>
      </c>
      <c r="O13" s="1" t="n">
        <v>58.47</v>
      </c>
      <c r="P13" s="1" t="n">
        <v>51.32</v>
      </c>
      <c r="Q13" s="1" t="n">
        <v>31.76</v>
      </c>
      <c r="R13" s="7" t="n">
        <f aca="false">AVERAGE(B13:P13)</f>
        <v>47.6471428571429</v>
      </c>
      <c r="S13" s="4" t="n">
        <f aca="false">0.2016*R13+23.964</f>
        <v>33.569664</v>
      </c>
      <c r="T13" s="4" t="n">
        <f aca="false">(S13-Q13)^2</f>
        <v>3.27488379289598</v>
      </c>
      <c r="U13" s="4" t="n">
        <f aca="false">ABS(S13-Q13)</f>
        <v>1.80966399999999</v>
      </c>
    </row>
    <row r="14" customFormat="false" ht="15" hidden="false" customHeight="false" outlineLevel="0" collapsed="false">
      <c r="A14" s="2" t="n">
        <v>38</v>
      </c>
      <c r="B14" s="1" t="n">
        <v>94.62</v>
      </c>
      <c r="C14" s="1" t="n">
        <v>88.43</v>
      </c>
      <c r="D14" s="1" t="n">
        <v>85.1</v>
      </c>
      <c r="E14" s="1" t="n">
        <v>103.77</v>
      </c>
      <c r="F14" s="1" t="n">
        <v>72.86</v>
      </c>
      <c r="G14" s="1" t="n">
        <v>84.68</v>
      </c>
      <c r="H14" s="1" t="n">
        <v>117.49</v>
      </c>
      <c r="I14" s="1" t="n">
        <v>118.14</v>
      </c>
      <c r="J14" s="1" t="n">
        <v>118.94</v>
      </c>
      <c r="K14" s="1" t="n">
        <v>123.83</v>
      </c>
      <c r="L14" s="1" t="n">
        <v>69.41</v>
      </c>
      <c r="M14" s="1" t="n">
        <v>115.48</v>
      </c>
      <c r="N14" s="1" t="n">
        <v>116.73</v>
      </c>
      <c r="O14" s="1" t="n">
        <v>87.26</v>
      </c>
      <c r="P14" s="1" t="n">
        <v>95.12</v>
      </c>
      <c r="Q14" s="1" t="n">
        <v>32.06</v>
      </c>
      <c r="R14" s="7" t="n">
        <f aca="false">AVERAGE(B14:P14)</f>
        <v>99.4573333333333</v>
      </c>
      <c r="S14" s="4" t="n">
        <f aca="false">0.2016*R14+23.964</f>
        <v>44.0145984</v>
      </c>
      <c r="T14" s="4" t="n">
        <f aca="false">(S14-Q14)^2</f>
        <v>142.912422905282</v>
      </c>
      <c r="U14" s="4" t="n">
        <f aca="false">ABS(S14-Q14)</f>
        <v>11.9545984</v>
      </c>
    </row>
    <row r="15" customFormat="false" ht="15" hidden="false" customHeight="false" outlineLevel="0" collapsed="false">
      <c r="A15" s="2" t="n">
        <v>18</v>
      </c>
      <c r="B15" s="1" t="n">
        <v>38.81</v>
      </c>
      <c r="C15" s="1" t="n">
        <v>39.83</v>
      </c>
      <c r="D15" s="1" t="n">
        <v>45.53</v>
      </c>
      <c r="E15" s="1" t="n">
        <v>47.33</v>
      </c>
      <c r="F15" s="1" t="n">
        <v>38.85</v>
      </c>
      <c r="G15" s="1" t="n">
        <v>34.51</v>
      </c>
      <c r="H15" s="1" t="n">
        <v>36.09</v>
      </c>
      <c r="I15" s="1" t="n">
        <v>28.32</v>
      </c>
      <c r="J15" s="1" t="n">
        <v>24.86</v>
      </c>
      <c r="K15" s="1" t="n">
        <v>37.77</v>
      </c>
      <c r="L15" s="1" t="n">
        <v>45.85</v>
      </c>
      <c r="M15" s="1" t="n">
        <v>42.82</v>
      </c>
      <c r="N15" s="1" t="n">
        <v>38.29</v>
      </c>
      <c r="O15" s="1" t="n">
        <v>53.09</v>
      </c>
      <c r="P15" s="1" t="n">
        <v>32.57</v>
      </c>
      <c r="Q15" s="1" t="n">
        <v>32.23</v>
      </c>
      <c r="R15" s="7" t="n">
        <f aca="false">AVERAGE(B15:P15)</f>
        <v>38.968</v>
      </c>
      <c r="S15" s="4" t="n">
        <f aca="false">0.2016*R15+23.964</f>
        <v>31.8199488</v>
      </c>
      <c r="T15" s="4" t="n">
        <f aca="false">(S15-Q15)^2</f>
        <v>0.168141986621438</v>
      </c>
      <c r="U15" s="4" t="n">
        <f aca="false">ABS(S15-Q15)</f>
        <v>0.410051199999998</v>
      </c>
    </row>
    <row r="16" customFormat="false" ht="15" hidden="false" customHeight="false" outlineLevel="0" collapsed="false">
      <c r="A16" s="2" t="n">
        <v>27</v>
      </c>
      <c r="B16" s="1" t="n">
        <v>54.55</v>
      </c>
      <c r="C16" s="1" t="n">
        <v>70.73</v>
      </c>
      <c r="D16" s="1" t="n">
        <v>62.29</v>
      </c>
      <c r="E16" s="1" t="n">
        <v>72.45</v>
      </c>
      <c r="F16" s="1" t="n">
        <v>64.26</v>
      </c>
      <c r="G16" s="1" t="n">
        <v>91.11</v>
      </c>
      <c r="H16" s="1" t="n">
        <v>42.85</v>
      </c>
      <c r="I16" s="1" t="n">
        <v>98.87</v>
      </c>
      <c r="J16" s="1" t="n">
        <v>95.42</v>
      </c>
      <c r="K16" s="1" t="n">
        <v>77.32</v>
      </c>
      <c r="L16" s="1" t="n">
        <v>91.08</v>
      </c>
      <c r="M16" s="1" t="n">
        <v>88.34</v>
      </c>
      <c r="N16" s="1" t="n">
        <v>79.35</v>
      </c>
      <c r="O16" s="1" t="n">
        <v>59.2</v>
      </c>
      <c r="P16" s="1" t="n">
        <v>69.04</v>
      </c>
      <c r="Q16" s="1" t="n">
        <v>32.26</v>
      </c>
      <c r="R16" s="7" t="n">
        <f aca="false">AVERAGE(B16:P16)</f>
        <v>74.4573333333333</v>
      </c>
      <c r="S16" s="4" t="n">
        <f aca="false">0.2016*R16+23.964</f>
        <v>38.9745984</v>
      </c>
      <c r="T16" s="4" t="n">
        <f aca="false">(S16-Q16)^2</f>
        <v>45.0858316732826</v>
      </c>
      <c r="U16" s="4" t="n">
        <f aca="false">ABS(S16-Q16)</f>
        <v>6.7145984</v>
      </c>
    </row>
    <row r="17" customFormat="false" ht="15" hidden="false" customHeight="false" outlineLevel="0" collapsed="false">
      <c r="A17" s="2" t="n">
        <v>31</v>
      </c>
      <c r="C17" s="1" t="n">
        <v>55.74</v>
      </c>
      <c r="D17" s="1" t="n">
        <v>77.88</v>
      </c>
      <c r="E17" s="1" t="n">
        <v>92.55</v>
      </c>
      <c r="F17" s="1" t="n">
        <v>98.87</v>
      </c>
      <c r="G17" s="1" t="n">
        <v>74.91</v>
      </c>
      <c r="H17" s="1" t="n">
        <v>127.87</v>
      </c>
      <c r="I17" s="1" t="n">
        <v>91.18</v>
      </c>
      <c r="J17" s="1" t="n">
        <v>109.33</v>
      </c>
      <c r="K17" s="1" t="n">
        <v>73.26</v>
      </c>
      <c r="L17" s="1" t="n">
        <v>62.7</v>
      </c>
      <c r="M17" s="1" t="n">
        <v>55.51</v>
      </c>
      <c r="N17" s="1" t="n">
        <v>96.09</v>
      </c>
      <c r="O17" s="1" t="n">
        <v>82.21</v>
      </c>
      <c r="P17" s="1" t="n">
        <v>91.46</v>
      </c>
      <c r="Q17" s="1" t="n">
        <v>32.31</v>
      </c>
      <c r="R17" s="7" t="n">
        <f aca="false">AVERAGE(B17:P17)</f>
        <v>84.9685714285714</v>
      </c>
      <c r="S17" s="4" t="n">
        <f aca="false">0.2016*R17+23.964</f>
        <v>41.093664</v>
      </c>
      <c r="T17" s="4" t="n">
        <f aca="false">(S17-Q17)^2</f>
        <v>77.1527532648959</v>
      </c>
      <c r="U17" s="4" t="n">
        <f aca="false">ABS(S17-Q17)</f>
        <v>8.783664</v>
      </c>
    </row>
    <row r="18" customFormat="false" ht="15" hidden="false" customHeight="false" outlineLevel="0" collapsed="false">
      <c r="A18" s="2" t="n">
        <v>8</v>
      </c>
      <c r="B18" s="1" t="n">
        <v>57.89</v>
      </c>
      <c r="C18" s="1" t="n">
        <v>55.66</v>
      </c>
      <c r="D18" s="1" t="n">
        <v>65.95</v>
      </c>
      <c r="E18" s="1" t="n">
        <v>60.91</v>
      </c>
      <c r="F18" s="1" t="n">
        <v>49.52</v>
      </c>
      <c r="G18" s="1" t="n">
        <v>48.79</v>
      </c>
      <c r="H18" s="1" t="n">
        <v>45.17</v>
      </c>
      <c r="I18" s="1" t="n">
        <v>57.28</v>
      </c>
      <c r="J18" s="1" t="n">
        <v>63.43</v>
      </c>
      <c r="K18" s="1" t="n">
        <v>54.14</v>
      </c>
      <c r="L18" s="1" t="n">
        <v>66.5</v>
      </c>
      <c r="M18" s="1" t="n">
        <v>44.11</v>
      </c>
      <c r="N18" s="1" t="n">
        <v>55.72</v>
      </c>
      <c r="O18" s="1" t="n">
        <v>66.47</v>
      </c>
      <c r="P18" s="1" t="n">
        <v>59.71</v>
      </c>
      <c r="Q18" s="1" t="n">
        <v>32.41</v>
      </c>
      <c r="R18" s="7" t="n">
        <f aca="false">AVERAGE(B18:P18)</f>
        <v>56.75</v>
      </c>
      <c r="S18" s="4" t="n">
        <f aca="false">0.2016*R18+23.964</f>
        <v>35.4048</v>
      </c>
      <c r="T18" s="4" t="n">
        <f aca="false">(S18-Q18)^2</f>
        <v>8.96882703999999</v>
      </c>
      <c r="U18" s="4" t="n">
        <f aca="false">ABS(S18-Q18)</f>
        <v>2.9948</v>
      </c>
    </row>
    <row r="19" customFormat="false" ht="15" hidden="false" customHeight="false" outlineLevel="0" collapsed="false">
      <c r="A19" s="2" t="n">
        <v>52</v>
      </c>
      <c r="B19" s="1" t="n">
        <v>31.78</v>
      </c>
      <c r="C19" s="1" t="n">
        <v>50.78</v>
      </c>
      <c r="D19" s="1" t="n">
        <v>55.17</v>
      </c>
      <c r="E19" s="1" t="n">
        <v>63.24</v>
      </c>
      <c r="F19" s="1" t="n">
        <v>63.24</v>
      </c>
      <c r="G19" s="1" t="n">
        <v>43.88</v>
      </c>
      <c r="H19" s="1" t="n">
        <v>90.32</v>
      </c>
      <c r="I19" s="1" t="n">
        <v>70.34</v>
      </c>
      <c r="J19" s="1" t="n">
        <v>69.07</v>
      </c>
      <c r="K19" s="1" t="n">
        <v>62.09</v>
      </c>
      <c r="L19" s="1" t="n">
        <v>58.1</v>
      </c>
      <c r="M19" s="1" t="n">
        <v>66.79</v>
      </c>
      <c r="N19" s="1" t="n">
        <v>59.2</v>
      </c>
      <c r="P19" s="1" t="n">
        <v>97.5</v>
      </c>
      <c r="Q19" s="1" t="n">
        <v>32.53</v>
      </c>
      <c r="R19" s="7" t="n">
        <f aca="false">AVERAGE(B19:P19)</f>
        <v>62.9642857142857</v>
      </c>
      <c r="S19" s="4" t="n">
        <f aca="false">0.2016*R19+23.964</f>
        <v>36.6576</v>
      </c>
      <c r="T19" s="4" t="n">
        <f aca="false">(S19-Q19)^2</f>
        <v>17.03708176</v>
      </c>
      <c r="U19" s="4" t="n">
        <f aca="false">ABS(S19-Q19)</f>
        <v>4.1276</v>
      </c>
    </row>
    <row r="20" customFormat="false" ht="15" hidden="false" customHeight="false" outlineLevel="0" collapsed="false">
      <c r="A20" s="2" t="n">
        <v>50</v>
      </c>
      <c r="B20" s="1" t="n">
        <v>37.58</v>
      </c>
      <c r="C20" s="1" t="n">
        <v>49.27</v>
      </c>
      <c r="D20" s="1" t="n">
        <v>62.7</v>
      </c>
      <c r="E20" s="1" t="n">
        <v>55.91</v>
      </c>
      <c r="F20" s="1" t="n">
        <v>57.31</v>
      </c>
      <c r="G20" s="1" t="n">
        <v>82.33</v>
      </c>
      <c r="H20" s="1" t="n">
        <v>75.46</v>
      </c>
      <c r="I20" s="1" t="n">
        <v>78.75</v>
      </c>
      <c r="J20" s="1" t="n">
        <v>56.92</v>
      </c>
      <c r="K20" s="1" t="n">
        <v>71.74</v>
      </c>
      <c r="L20" s="1" t="n">
        <v>53.9</v>
      </c>
      <c r="M20" s="1" t="n">
        <v>93.23</v>
      </c>
      <c r="N20" s="1" t="n">
        <v>81.5</v>
      </c>
      <c r="P20" s="1" t="n">
        <v>66.88</v>
      </c>
      <c r="Q20" s="1" t="n">
        <v>32.54</v>
      </c>
      <c r="R20" s="7" t="n">
        <f aca="false">AVERAGE(B20:P20)</f>
        <v>65.9628571428572</v>
      </c>
      <c r="S20" s="4" t="n">
        <f aca="false">0.2016*R20+23.964</f>
        <v>37.262112</v>
      </c>
      <c r="T20" s="4" t="n">
        <f aca="false">(S20-Q20)^2</f>
        <v>22.298341740544</v>
      </c>
      <c r="U20" s="4" t="n">
        <f aca="false">ABS(S20-Q20)</f>
        <v>4.722112</v>
      </c>
    </row>
    <row r="21" customFormat="false" ht="15" hidden="false" customHeight="false" outlineLevel="0" collapsed="false">
      <c r="A21" s="2" t="n">
        <v>41</v>
      </c>
      <c r="B21" s="1" t="n">
        <v>80.75</v>
      </c>
      <c r="C21" s="1" t="n">
        <v>43.83</v>
      </c>
      <c r="D21" s="1" t="n">
        <v>61.37</v>
      </c>
      <c r="E21" s="1" t="n">
        <v>89.79</v>
      </c>
      <c r="F21" s="1" t="n">
        <v>62.36</v>
      </c>
      <c r="G21" s="1" t="n">
        <v>59.23</v>
      </c>
      <c r="H21" s="1" t="n">
        <v>56.88</v>
      </c>
      <c r="I21" s="1" t="n">
        <v>64.9</v>
      </c>
      <c r="J21" s="1" t="n">
        <v>67.64</v>
      </c>
      <c r="K21" s="1" t="n">
        <v>77.02</v>
      </c>
      <c r="L21" s="1" t="n">
        <v>62.9</v>
      </c>
      <c r="M21" s="1" t="n">
        <v>78.12</v>
      </c>
      <c r="N21" s="1" t="n">
        <v>66.4</v>
      </c>
      <c r="O21" s="1" t="n">
        <v>77.4</v>
      </c>
      <c r="P21" s="1" t="n">
        <v>56.23</v>
      </c>
      <c r="Q21" s="1" t="n">
        <v>32.6</v>
      </c>
      <c r="R21" s="7" t="n">
        <f aca="false">AVERAGE(B21:P21)</f>
        <v>66.988</v>
      </c>
      <c r="S21" s="4" t="n">
        <f aca="false">0.2016*R21+23.964</f>
        <v>37.4687808</v>
      </c>
      <c r="T21" s="4" t="n">
        <f aca="false">(S21-Q21)^2</f>
        <v>23.7050264784486</v>
      </c>
      <c r="U21" s="4" t="n">
        <f aca="false">ABS(S21-Q21)</f>
        <v>4.8687808</v>
      </c>
    </row>
    <row r="22" customFormat="false" ht="15" hidden="false" customHeight="false" outlineLevel="0" collapsed="false">
      <c r="A22" s="2" t="n">
        <v>49</v>
      </c>
      <c r="B22" s="1" t="n">
        <v>81.08</v>
      </c>
      <c r="C22" s="1" t="n">
        <v>79.25</v>
      </c>
      <c r="D22" s="1" t="n">
        <v>51.45</v>
      </c>
      <c r="E22" s="1" t="n">
        <v>58.64</v>
      </c>
      <c r="F22" s="1" t="n">
        <v>72.78</v>
      </c>
      <c r="G22" s="1" t="n">
        <v>54.89</v>
      </c>
      <c r="H22" s="1" t="n">
        <v>54.22</v>
      </c>
      <c r="I22" s="1" t="n">
        <v>63.31</v>
      </c>
      <c r="J22" s="1" t="n">
        <v>69.31</v>
      </c>
      <c r="K22" s="1" t="n">
        <v>70.43</v>
      </c>
      <c r="L22" s="1" t="n">
        <v>59.38</v>
      </c>
      <c r="M22" s="1" t="n">
        <v>68.8</v>
      </c>
      <c r="N22" s="1" t="n">
        <v>69.04</v>
      </c>
      <c r="O22" s="1" t="n">
        <v>80.06</v>
      </c>
      <c r="P22" s="1" t="n">
        <v>70.84</v>
      </c>
      <c r="Q22" s="1" t="n">
        <v>32.6</v>
      </c>
      <c r="R22" s="7" t="n">
        <f aca="false">AVERAGE(B22:P22)</f>
        <v>66.8986666666667</v>
      </c>
      <c r="S22" s="4" t="n">
        <f aca="false">0.2016*R22+23.964</f>
        <v>37.4507712</v>
      </c>
      <c r="T22" s="4" t="n">
        <f aca="false">(S22-Q22)^2</f>
        <v>23.5299812347494</v>
      </c>
      <c r="U22" s="4" t="n">
        <f aca="false">ABS(S22-Q22)</f>
        <v>4.8507712</v>
      </c>
    </row>
    <row r="23" customFormat="false" ht="15" hidden="false" customHeight="false" outlineLevel="0" collapsed="false">
      <c r="A23" s="2" t="n">
        <v>23</v>
      </c>
      <c r="B23" s="1" t="n">
        <v>40.33</v>
      </c>
      <c r="C23" s="1" t="n">
        <v>38.39</v>
      </c>
      <c r="D23" s="1" t="n">
        <v>34.16</v>
      </c>
      <c r="E23" s="1" t="n">
        <v>33.48</v>
      </c>
      <c r="G23" s="1" t="n">
        <v>48.85</v>
      </c>
      <c r="H23" s="1" t="n">
        <v>45.32</v>
      </c>
      <c r="I23" s="1" t="n">
        <v>55.91</v>
      </c>
      <c r="J23" s="1" t="n">
        <v>38.47</v>
      </c>
      <c r="K23" s="1" t="n">
        <v>42.91</v>
      </c>
      <c r="L23" s="1" t="n">
        <v>38.95</v>
      </c>
      <c r="M23" s="1" t="n">
        <v>47.43</v>
      </c>
      <c r="N23" s="1" t="n">
        <v>39.74</v>
      </c>
      <c r="O23" s="1" t="n">
        <v>35.13</v>
      </c>
      <c r="P23" s="1" t="n">
        <v>41.34</v>
      </c>
      <c r="Q23" s="1" t="n">
        <v>32.74</v>
      </c>
      <c r="R23" s="7" t="n">
        <f aca="false">AVERAGE(B23:P23)</f>
        <v>41.4578571428571</v>
      </c>
      <c r="S23" s="4" t="n">
        <f aca="false">0.2016*R23+23.964</f>
        <v>32.321904</v>
      </c>
      <c r="T23" s="4" t="n">
        <f aca="false">(S23-Q23)^2</f>
        <v>0.174804265216005</v>
      </c>
      <c r="U23" s="4" t="n">
        <f aca="false">ABS(S23-Q23)</f>
        <v>0.418096000000006</v>
      </c>
    </row>
    <row r="24" customFormat="false" ht="15" hidden="false" customHeight="false" outlineLevel="0" collapsed="false">
      <c r="A24" s="2" t="n">
        <v>62</v>
      </c>
      <c r="B24" s="1" t="n">
        <v>47.8</v>
      </c>
      <c r="C24" s="1" t="n">
        <v>101.77</v>
      </c>
      <c r="D24" s="1" t="n">
        <v>64.59</v>
      </c>
      <c r="E24" s="1" t="n">
        <v>58.37</v>
      </c>
      <c r="G24" s="1" t="n">
        <v>106.04</v>
      </c>
      <c r="H24" s="1" t="n">
        <v>99.16</v>
      </c>
      <c r="I24" s="1" t="n">
        <v>82.58</v>
      </c>
      <c r="J24" s="1" t="n">
        <v>97.96</v>
      </c>
      <c r="K24" s="1" t="n">
        <v>65.9</v>
      </c>
      <c r="L24" s="1" t="n">
        <v>60.31</v>
      </c>
      <c r="M24" s="1" t="n">
        <v>92.74</v>
      </c>
      <c r="N24" s="1" t="n">
        <v>121.89</v>
      </c>
      <c r="O24" s="1" t="n">
        <v>97.79</v>
      </c>
      <c r="P24" s="1" t="n">
        <v>61.49</v>
      </c>
      <c r="Q24" s="1" t="n">
        <v>32.85</v>
      </c>
      <c r="R24" s="7" t="n">
        <f aca="false">AVERAGE(B24:P24)</f>
        <v>82.7421428571429</v>
      </c>
      <c r="S24" s="4" t="n">
        <f aca="false">0.2016*R24+23.964</f>
        <v>40.644816</v>
      </c>
      <c r="T24" s="4" t="n">
        <f aca="false">(S24-Q24)^2</f>
        <v>60.7591564738561</v>
      </c>
      <c r="U24" s="4" t="n">
        <f aca="false">ABS(S24-Q24)</f>
        <v>7.794816</v>
      </c>
    </row>
    <row r="25" customFormat="false" ht="15" hidden="false" customHeight="false" outlineLevel="0" collapsed="false">
      <c r="A25" s="2" t="n">
        <v>17</v>
      </c>
      <c r="B25" s="1" t="n">
        <v>35.78</v>
      </c>
      <c r="C25" s="1" t="n">
        <v>35.05</v>
      </c>
      <c r="D25" s="1" t="n">
        <v>61.18</v>
      </c>
      <c r="E25" s="1" t="n">
        <v>54.04</v>
      </c>
      <c r="F25" s="1" t="n">
        <v>47.19</v>
      </c>
      <c r="G25" s="1" t="n">
        <v>37.1</v>
      </c>
      <c r="H25" s="1" t="n">
        <v>38.82</v>
      </c>
      <c r="I25" s="1" t="n">
        <v>56.2</v>
      </c>
      <c r="J25" s="1" t="n">
        <v>47.69</v>
      </c>
      <c r="K25" s="1" t="n">
        <v>44.47</v>
      </c>
      <c r="L25" s="1" t="n">
        <v>40.29</v>
      </c>
      <c r="M25" s="1" t="n">
        <v>62.26</v>
      </c>
      <c r="N25" s="1" t="n">
        <v>33.94</v>
      </c>
      <c r="O25" s="1" t="n">
        <v>46.72</v>
      </c>
      <c r="P25" s="1" t="n">
        <v>44.01</v>
      </c>
      <c r="Q25" s="1" t="n">
        <v>33.18</v>
      </c>
      <c r="R25" s="7" t="n">
        <f aca="false">AVERAGE(B25:P25)</f>
        <v>45.6493333333333</v>
      </c>
      <c r="S25" s="4" t="n">
        <f aca="false">0.2016*R25+23.964</f>
        <v>33.1669056</v>
      </c>
      <c r="T25" s="4" t="n">
        <f aca="false">(S25-Q25)^2</f>
        <v>0.000171463311359999</v>
      </c>
      <c r="U25" s="4" t="n">
        <f aca="false">ABS(S25-Q25)</f>
        <v>0.0130944</v>
      </c>
    </row>
    <row r="26" customFormat="false" ht="15" hidden="false" customHeight="false" outlineLevel="0" collapsed="false">
      <c r="A26" s="2" t="n">
        <v>19</v>
      </c>
      <c r="B26" s="1" t="n">
        <v>25.2</v>
      </c>
      <c r="C26" s="1" t="n">
        <v>46.55</v>
      </c>
      <c r="D26" s="1" t="n">
        <v>36.05</v>
      </c>
      <c r="E26" s="1" t="n">
        <v>33.32</v>
      </c>
      <c r="F26" s="1" t="n">
        <v>38.32</v>
      </c>
      <c r="G26" s="1" t="n">
        <v>59.18</v>
      </c>
      <c r="H26" s="1" t="n">
        <v>50.2</v>
      </c>
      <c r="I26" s="1" t="n">
        <v>37.84</v>
      </c>
      <c r="J26" s="1" t="n">
        <v>64.35</v>
      </c>
      <c r="K26" s="1" t="n">
        <v>36.64</v>
      </c>
      <c r="L26" s="1" t="n">
        <v>41.55</v>
      </c>
      <c r="M26" s="1" t="n">
        <v>33.9</v>
      </c>
      <c r="N26" s="1" t="n">
        <v>44.67</v>
      </c>
      <c r="O26" s="1" t="n">
        <v>64.57</v>
      </c>
      <c r="P26" s="1" t="n">
        <v>46.22</v>
      </c>
      <c r="Q26" s="1" t="n">
        <v>33.25</v>
      </c>
      <c r="R26" s="7" t="n">
        <f aca="false">AVERAGE(B26:P26)</f>
        <v>43.904</v>
      </c>
      <c r="S26" s="4" t="n">
        <f aca="false">0.2016*R26+23.964</f>
        <v>32.8150464</v>
      </c>
      <c r="T26" s="4" t="n">
        <f aca="false">(S26-Q26)^2</f>
        <v>0.18918463415296</v>
      </c>
      <c r="U26" s="4" t="n">
        <f aca="false">ABS(S26-Q26)</f>
        <v>0.4349536</v>
      </c>
    </row>
    <row r="27" customFormat="false" ht="15" hidden="false" customHeight="false" outlineLevel="0" collapsed="false">
      <c r="A27" s="2" t="n">
        <v>42</v>
      </c>
      <c r="B27" s="1" t="n">
        <v>29.78</v>
      </c>
      <c r="C27" s="1" t="n">
        <v>38.32</v>
      </c>
      <c r="D27" s="1" t="n">
        <v>37.93</v>
      </c>
      <c r="E27" s="1" t="n">
        <v>51.39</v>
      </c>
      <c r="F27" s="1" t="n">
        <v>53.69</v>
      </c>
      <c r="G27" s="1" t="n">
        <v>47.47</v>
      </c>
      <c r="H27" s="1" t="n">
        <v>58.61</v>
      </c>
      <c r="I27" s="1" t="n">
        <v>45.96</v>
      </c>
      <c r="J27" s="1" t="n">
        <v>55.02</v>
      </c>
      <c r="K27" s="1" t="n">
        <v>74.4</v>
      </c>
      <c r="L27" s="1" t="n">
        <v>51.86</v>
      </c>
      <c r="M27" s="1" t="n">
        <v>51.78</v>
      </c>
      <c r="N27" s="1" t="n">
        <v>70.99</v>
      </c>
      <c r="O27" s="1" t="n">
        <v>65.7</v>
      </c>
      <c r="P27" s="1" t="n">
        <v>73.08</v>
      </c>
      <c r="Q27" s="1" t="n">
        <v>33.29</v>
      </c>
      <c r="R27" s="7" t="n">
        <f aca="false">AVERAGE(B27:P27)</f>
        <v>53.732</v>
      </c>
      <c r="S27" s="4" t="n">
        <f aca="false">0.2016*R27+23.964</f>
        <v>34.7963712</v>
      </c>
      <c r="T27" s="4" t="n">
        <f aca="false">(S27-Q27)^2</f>
        <v>2.26915419218943</v>
      </c>
      <c r="U27" s="4" t="n">
        <f aca="false">ABS(S27-Q27)</f>
        <v>1.5063712</v>
      </c>
    </row>
    <row r="28" customFormat="false" ht="15" hidden="false" customHeight="false" outlineLevel="0" collapsed="false">
      <c r="A28" s="2" t="n">
        <v>14</v>
      </c>
      <c r="B28" s="1" t="n">
        <v>49.03</v>
      </c>
      <c r="C28" s="1" t="n">
        <v>31.72</v>
      </c>
      <c r="D28" s="1" t="n">
        <v>44.14</v>
      </c>
      <c r="E28" s="1" t="n">
        <v>38.89</v>
      </c>
      <c r="F28" s="1" t="n">
        <v>44.15</v>
      </c>
      <c r="G28" s="1" t="n">
        <v>41.59</v>
      </c>
      <c r="H28" s="1" t="n">
        <v>38.89</v>
      </c>
      <c r="I28" s="1" t="n">
        <v>54.67</v>
      </c>
      <c r="J28" s="1" t="n">
        <v>36.87</v>
      </c>
      <c r="K28" s="1" t="n">
        <v>59.08</v>
      </c>
      <c r="L28" s="1" t="n">
        <v>47.2</v>
      </c>
      <c r="M28" s="1" t="n">
        <v>52.11</v>
      </c>
      <c r="N28" s="1" t="n">
        <v>52.95</v>
      </c>
      <c r="O28" s="1" t="n">
        <v>47.15</v>
      </c>
      <c r="P28" s="1" t="n">
        <v>46.19</v>
      </c>
      <c r="Q28" s="1" t="n">
        <v>33.32</v>
      </c>
      <c r="R28" s="7" t="n">
        <f aca="false">AVERAGE(B28:P28)</f>
        <v>45.642</v>
      </c>
      <c r="S28" s="4" t="n">
        <f aca="false">0.2016*R28+23.964</f>
        <v>33.1654272</v>
      </c>
      <c r="T28" s="4" t="n">
        <f aca="false">(S28-Q28)^2</f>
        <v>0.0238927504998412</v>
      </c>
      <c r="U28" s="4" t="n">
        <f aca="false">ABS(S28-Q28)</f>
        <v>0.154572800000004</v>
      </c>
    </row>
    <row r="29" customFormat="false" ht="15" hidden="false" customHeight="false" outlineLevel="0" collapsed="false">
      <c r="A29" s="2" t="n">
        <v>30</v>
      </c>
      <c r="B29" s="1" t="n">
        <v>43.85</v>
      </c>
      <c r="C29" s="1" t="n">
        <v>35.59</v>
      </c>
      <c r="E29" s="1" t="n">
        <v>43.83</v>
      </c>
      <c r="F29" s="1" t="n">
        <v>42.65</v>
      </c>
      <c r="G29" s="1" t="n">
        <v>54.26</v>
      </c>
      <c r="H29" s="1" t="n">
        <v>75.15</v>
      </c>
      <c r="I29" s="1" t="n">
        <v>91.07</v>
      </c>
      <c r="J29" s="1" t="n">
        <v>75.2</v>
      </c>
      <c r="K29" s="1" t="n">
        <v>118.06</v>
      </c>
      <c r="L29" s="1" t="n">
        <v>113.76</v>
      </c>
      <c r="M29" s="1" t="n">
        <v>101.71</v>
      </c>
      <c r="N29" s="1" t="n">
        <v>117.88</v>
      </c>
      <c r="O29" s="1" t="n">
        <v>118.77</v>
      </c>
      <c r="P29" s="1" t="n">
        <v>56.02</v>
      </c>
      <c r="Q29" s="1" t="n">
        <v>33.42</v>
      </c>
      <c r="R29" s="7" t="n">
        <f aca="false">AVERAGE(B29:P29)</f>
        <v>77.7</v>
      </c>
      <c r="S29" s="4" t="n">
        <f aca="false">0.2016*R29+23.964</f>
        <v>39.62832</v>
      </c>
      <c r="T29" s="4" t="n">
        <f aca="false">(S29-Q29)^2</f>
        <v>38.5432372224</v>
      </c>
      <c r="U29" s="4" t="n">
        <f aca="false">ABS(S29-Q29)</f>
        <v>6.20832</v>
      </c>
    </row>
    <row r="30" customFormat="false" ht="15" hidden="false" customHeight="false" outlineLevel="0" collapsed="false">
      <c r="A30" s="2" t="n">
        <v>34</v>
      </c>
      <c r="B30" s="1" t="n">
        <v>75.32</v>
      </c>
      <c r="C30" s="1" t="n">
        <v>84.56</v>
      </c>
      <c r="D30" s="1" t="n">
        <v>59.75</v>
      </c>
      <c r="E30" s="1" t="n">
        <v>83.88</v>
      </c>
      <c r="F30" s="1" t="n">
        <v>102.76</v>
      </c>
      <c r="G30" s="1" t="n">
        <v>78.13</v>
      </c>
      <c r="H30" s="1" t="n">
        <v>69.04</v>
      </c>
      <c r="I30" s="1" t="n">
        <v>67.26</v>
      </c>
      <c r="J30" s="1" t="n">
        <v>64.37</v>
      </c>
      <c r="K30" s="1" t="n">
        <v>73.56</v>
      </c>
      <c r="L30" s="1" t="n">
        <v>86.91</v>
      </c>
      <c r="M30" s="1" t="n">
        <v>118.7</v>
      </c>
      <c r="N30" s="1" t="n">
        <v>73.66</v>
      </c>
      <c r="P30" s="1" t="n">
        <v>85.35</v>
      </c>
      <c r="Q30" s="1" t="n">
        <v>33.6</v>
      </c>
      <c r="R30" s="7" t="n">
        <f aca="false">AVERAGE(B30:P30)</f>
        <v>80.2321428571429</v>
      </c>
      <c r="S30" s="4" t="n">
        <f aca="false">0.2016*R30+23.964</f>
        <v>40.1388</v>
      </c>
      <c r="T30" s="4" t="n">
        <f aca="false">(S30-Q30)^2</f>
        <v>42.75590544</v>
      </c>
      <c r="U30" s="4" t="n">
        <f aca="false">ABS(S30-Q30)</f>
        <v>6.5388</v>
      </c>
    </row>
    <row r="31" customFormat="false" ht="15" hidden="false" customHeight="false" outlineLevel="0" collapsed="false">
      <c r="A31" s="2" t="n">
        <v>44</v>
      </c>
      <c r="B31" s="1" t="n">
        <v>34.94</v>
      </c>
      <c r="C31" s="1" t="n">
        <v>53.82</v>
      </c>
      <c r="D31" s="1" t="n">
        <v>66.76</v>
      </c>
      <c r="E31" s="1" t="n">
        <v>40.2</v>
      </c>
      <c r="F31" s="1" t="n">
        <v>90.2</v>
      </c>
      <c r="G31" s="1" t="n">
        <v>45.62</v>
      </c>
      <c r="H31" s="1" t="n">
        <v>50.47</v>
      </c>
      <c r="I31" s="1" t="n">
        <v>72.48</v>
      </c>
      <c r="J31" s="1" t="n">
        <v>64.42</v>
      </c>
      <c r="K31" s="1" t="n">
        <v>77.93</v>
      </c>
      <c r="L31" s="1" t="n">
        <v>50.46</v>
      </c>
      <c r="M31" s="1" t="n">
        <v>87.15</v>
      </c>
      <c r="N31" s="1" t="n">
        <v>49.83</v>
      </c>
      <c r="O31" s="1" t="n">
        <v>62.25</v>
      </c>
      <c r="P31" s="1" t="n">
        <v>78.21</v>
      </c>
      <c r="Q31" s="1" t="n">
        <v>33.67</v>
      </c>
      <c r="R31" s="7" t="n">
        <f aca="false">AVERAGE(B31:P31)</f>
        <v>61.6493333333333</v>
      </c>
      <c r="S31" s="4" t="n">
        <f aca="false">0.2016*R31+23.964</f>
        <v>36.3925056</v>
      </c>
      <c r="T31" s="4" t="n">
        <f aca="false">(S31-Q31)^2</f>
        <v>7.41203674203135</v>
      </c>
      <c r="U31" s="4" t="n">
        <f aca="false">ABS(S31-Q31)</f>
        <v>2.7225056</v>
      </c>
    </row>
    <row r="32" customFormat="false" ht="15" hidden="false" customHeight="false" outlineLevel="0" collapsed="false">
      <c r="A32" s="2" t="n">
        <v>43</v>
      </c>
      <c r="C32" s="1" t="n">
        <v>40.46</v>
      </c>
      <c r="D32" s="1" t="n">
        <v>61.03</v>
      </c>
      <c r="E32" s="1" t="n">
        <v>55.61</v>
      </c>
      <c r="F32" s="1" t="n">
        <v>58.45</v>
      </c>
      <c r="G32" s="1" t="n">
        <v>51.96</v>
      </c>
      <c r="H32" s="1" t="n">
        <v>81.29</v>
      </c>
      <c r="I32" s="1" t="n">
        <v>55.87</v>
      </c>
      <c r="J32" s="1" t="n">
        <v>66.14</v>
      </c>
      <c r="K32" s="1" t="n">
        <v>57.9</v>
      </c>
      <c r="L32" s="1" t="n">
        <v>48.45</v>
      </c>
      <c r="M32" s="1" t="n">
        <v>55.51</v>
      </c>
      <c r="N32" s="1" t="n">
        <v>75.57</v>
      </c>
      <c r="O32" s="1" t="n">
        <v>62.53</v>
      </c>
      <c r="P32" s="1" t="n">
        <v>60.63</v>
      </c>
      <c r="Q32" s="1" t="n">
        <v>33.75</v>
      </c>
      <c r="R32" s="7" t="n">
        <f aca="false">AVERAGE(B32:P32)</f>
        <v>59.3857142857143</v>
      </c>
      <c r="S32" s="4" t="n">
        <f aca="false">0.2016*R32+23.964</f>
        <v>35.93616</v>
      </c>
      <c r="T32" s="4" t="n">
        <f aca="false">(S32-Q32)^2</f>
        <v>4.77929554560001</v>
      </c>
      <c r="U32" s="4" t="n">
        <f aca="false">ABS(S32-Q32)</f>
        <v>2.18616</v>
      </c>
    </row>
    <row r="33" customFormat="false" ht="15" hidden="false" customHeight="false" outlineLevel="0" collapsed="false">
      <c r="A33" s="2" t="n">
        <v>4</v>
      </c>
      <c r="B33" s="1" t="n">
        <v>53.94</v>
      </c>
      <c r="C33" s="1" t="n">
        <v>59.69</v>
      </c>
      <c r="D33" s="1" t="n">
        <v>55.31</v>
      </c>
      <c r="E33" s="1" t="n">
        <v>61.42</v>
      </c>
      <c r="F33" s="1" t="n">
        <v>63.51</v>
      </c>
      <c r="G33" s="1" t="n">
        <v>64.47</v>
      </c>
      <c r="H33" s="1" t="n">
        <v>71.53</v>
      </c>
      <c r="I33" s="1" t="n">
        <v>68.69</v>
      </c>
      <c r="J33" s="1" t="n">
        <v>59.63</v>
      </c>
      <c r="L33" s="1" t="n">
        <v>58.52</v>
      </c>
      <c r="M33" s="1" t="n">
        <v>59.82</v>
      </c>
      <c r="N33" s="1" t="n">
        <v>59.93</v>
      </c>
      <c r="O33" s="1" t="n">
        <v>61.99</v>
      </c>
      <c r="P33" s="1" t="n">
        <v>65.92</v>
      </c>
      <c r="Q33" s="1" t="n">
        <v>33.81</v>
      </c>
      <c r="R33" s="7" t="n">
        <f aca="false">AVERAGE(B33:P33)</f>
        <v>61.7407142857143</v>
      </c>
      <c r="S33" s="4" t="n">
        <f aca="false">0.2016*R33+23.964</f>
        <v>36.410928</v>
      </c>
      <c r="T33" s="4" t="n">
        <f aca="false">(S33-Q33)^2</f>
        <v>6.76482646118398</v>
      </c>
      <c r="U33" s="4" t="n">
        <f aca="false">ABS(S33-Q33)</f>
        <v>2.600928</v>
      </c>
    </row>
    <row r="34" customFormat="false" ht="15" hidden="false" customHeight="false" outlineLevel="0" collapsed="false">
      <c r="A34" s="2" t="n">
        <v>61</v>
      </c>
      <c r="B34" s="1" t="n">
        <v>46.64</v>
      </c>
      <c r="C34" s="1" t="n">
        <v>56.5</v>
      </c>
      <c r="D34" s="1" t="n">
        <v>69.41</v>
      </c>
      <c r="E34" s="1" t="n">
        <v>64.27</v>
      </c>
      <c r="F34" s="1" t="n">
        <v>104.43</v>
      </c>
      <c r="G34" s="1" t="n">
        <v>109.15</v>
      </c>
      <c r="H34" s="1" t="n">
        <v>109.11</v>
      </c>
      <c r="I34" s="1" t="n">
        <v>64.92</v>
      </c>
      <c r="J34" s="1" t="n">
        <v>123.93</v>
      </c>
      <c r="K34" s="1" t="n">
        <v>128.09</v>
      </c>
      <c r="L34" s="1" t="n">
        <v>73.36</v>
      </c>
      <c r="M34" s="1" t="n">
        <v>73.94</v>
      </c>
      <c r="N34" s="1" t="n">
        <v>131.07</v>
      </c>
      <c r="O34" s="1" t="n">
        <v>70.54</v>
      </c>
      <c r="P34" s="1" t="n">
        <v>84.73</v>
      </c>
      <c r="Q34" s="1" t="n">
        <v>33.99</v>
      </c>
      <c r="R34" s="7" t="n">
        <f aca="false">AVERAGE(B34:P34)</f>
        <v>87.3393333333333</v>
      </c>
      <c r="S34" s="4" t="n">
        <f aca="false">0.2016*R34+23.964</f>
        <v>41.5716096</v>
      </c>
      <c r="T34" s="4" t="n">
        <f aca="false">(S34-Q34)^2</f>
        <v>57.4808041268122</v>
      </c>
      <c r="U34" s="4" t="n">
        <f aca="false">ABS(S34-Q34)</f>
        <v>7.5816096</v>
      </c>
    </row>
    <row r="35" customFormat="false" ht="15" hidden="false" customHeight="false" outlineLevel="0" collapsed="false">
      <c r="A35" s="2" t="n">
        <v>59</v>
      </c>
      <c r="B35" s="1" t="n">
        <v>23.41</v>
      </c>
      <c r="C35" s="1" t="n">
        <v>59.3</v>
      </c>
      <c r="D35" s="1" t="n">
        <v>58.09</v>
      </c>
      <c r="E35" s="1" t="n">
        <v>71.28</v>
      </c>
      <c r="F35" s="1" t="n">
        <v>105.01</v>
      </c>
      <c r="G35" s="1" t="n">
        <v>58.29</v>
      </c>
      <c r="H35" s="1" t="n">
        <v>112.76</v>
      </c>
      <c r="I35" s="1" t="n">
        <v>72.37</v>
      </c>
      <c r="J35" s="1" t="n">
        <v>132.03</v>
      </c>
      <c r="L35" s="1" t="n">
        <v>85.81</v>
      </c>
      <c r="M35" s="1" t="n">
        <v>67.26</v>
      </c>
      <c r="N35" s="1" t="n">
        <v>69.02</v>
      </c>
      <c r="O35" s="1" t="n">
        <v>84.07</v>
      </c>
      <c r="P35" s="1" t="n">
        <v>63.63</v>
      </c>
      <c r="Q35" s="1" t="n">
        <v>34.06</v>
      </c>
      <c r="R35" s="7" t="n">
        <f aca="false">AVERAGE(B35:P35)</f>
        <v>75.8807142857143</v>
      </c>
      <c r="S35" s="4" t="n">
        <f aca="false">0.2016*R35+23.964</f>
        <v>39.261552</v>
      </c>
      <c r="T35" s="4" t="n">
        <f aca="false">(S35-Q35)^2</f>
        <v>27.0561432087039</v>
      </c>
      <c r="U35" s="4" t="n">
        <f aca="false">ABS(S35-Q35)</f>
        <v>5.20155199999999</v>
      </c>
    </row>
    <row r="36" customFormat="false" ht="15" hidden="false" customHeight="false" outlineLevel="0" collapsed="false">
      <c r="A36" s="2" t="n">
        <v>45</v>
      </c>
      <c r="B36" s="1" t="n">
        <v>42.4</v>
      </c>
      <c r="C36" s="1" t="n">
        <v>88.6</v>
      </c>
      <c r="D36" s="1" t="n">
        <v>95.66</v>
      </c>
      <c r="E36" s="1" t="n">
        <v>57.64</v>
      </c>
      <c r="F36" s="1" t="n">
        <v>54.05</v>
      </c>
      <c r="G36" s="1" t="n">
        <v>68.36</v>
      </c>
      <c r="H36" s="1" t="n">
        <v>53.94</v>
      </c>
      <c r="I36" s="1" t="n">
        <v>61.75</v>
      </c>
      <c r="J36" s="1" t="n">
        <v>64.68</v>
      </c>
      <c r="K36" s="1" t="n">
        <v>56.17</v>
      </c>
      <c r="L36" s="1" t="n">
        <v>90.52</v>
      </c>
      <c r="M36" s="1" t="n">
        <v>58.24</v>
      </c>
      <c r="N36" s="1" t="n">
        <v>48.22</v>
      </c>
      <c r="O36" s="1" t="n">
        <v>96.52</v>
      </c>
      <c r="P36" s="1" t="n">
        <v>80.09</v>
      </c>
      <c r="Q36" s="1" t="n">
        <v>35.13</v>
      </c>
      <c r="R36" s="7" t="n">
        <f aca="false">AVERAGE(B36:P36)</f>
        <v>67.7893333333333</v>
      </c>
      <c r="S36" s="4" t="n">
        <f aca="false">0.2016*R36+23.964</f>
        <v>37.6303296</v>
      </c>
      <c r="T36" s="4" t="n">
        <f aca="false">(S36-Q36)^2</f>
        <v>6.25164810863613</v>
      </c>
      <c r="U36" s="4" t="n">
        <f aca="false">ABS(S36-Q36)</f>
        <v>2.50032959999999</v>
      </c>
    </row>
    <row r="37" customFormat="false" ht="15" hidden="false" customHeight="false" outlineLevel="0" collapsed="false">
      <c r="A37" s="2" t="n">
        <v>47</v>
      </c>
      <c r="B37" s="1" t="n">
        <v>38.15</v>
      </c>
      <c r="C37" s="1" t="n">
        <v>50.45</v>
      </c>
      <c r="D37" s="1" t="n">
        <v>34.94</v>
      </c>
      <c r="E37" s="1" t="n">
        <v>37.52</v>
      </c>
      <c r="F37" s="1" t="n">
        <v>60.88</v>
      </c>
      <c r="G37" s="1" t="n">
        <v>40.34</v>
      </c>
      <c r="H37" s="1" t="n">
        <v>48.82</v>
      </c>
      <c r="I37" s="1" t="n">
        <v>100.62</v>
      </c>
      <c r="J37" s="1" t="n">
        <v>76.32</v>
      </c>
      <c r="K37" s="1" t="n">
        <v>43.94</v>
      </c>
      <c r="L37" s="1" t="n">
        <v>57.54</v>
      </c>
      <c r="M37" s="1" t="n">
        <v>99.38</v>
      </c>
      <c r="N37" s="1" t="n">
        <v>73.56</v>
      </c>
      <c r="O37" s="1" t="n">
        <v>63.04</v>
      </c>
      <c r="P37" s="1" t="n">
        <v>66.03</v>
      </c>
      <c r="Q37" s="1" t="n">
        <v>35.28</v>
      </c>
      <c r="R37" s="7" t="n">
        <f aca="false">AVERAGE(B37:P37)</f>
        <v>59.4353333333333</v>
      </c>
      <c r="S37" s="4" t="n">
        <f aca="false">0.2016*R37+23.964</f>
        <v>35.9461632</v>
      </c>
      <c r="T37" s="4" t="n">
        <f aca="false">(S37-Q37)^2</f>
        <v>0.44377340903424</v>
      </c>
      <c r="U37" s="4" t="n">
        <f aca="false">ABS(S37-Q37)</f>
        <v>0.6661632</v>
      </c>
    </row>
    <row r="38" customFormat="false" ht="15" hidden="false" customHeight="false" outlineLevel="0" collapsed="false">
      <c r="A38" s="2" t="n">
        <v>57</v>
      </c>
      <c r="C38" s="1" t="n">
        <v>54.53</v>
      </c>
      <c r="D38" s="1" t="n">
        <v>61.68</v>
      </c>
      <c r="E38" s="1" t="n">
        <v>57.84</v>
      </c>
      <c r="F38" s="1" t="n">
        <v>86.06</v>
      </c>
      <c r="G38" s="1" t="n">
        <v>59.98</v>
      </c>
      <c r="H38" s="1" t="n">
        <v>57.67</v>
      </c>
      <c r="I38" s="1" t="n">
        <v>67.11</v>
      </c>
      <c r="J38" s="1" t="n">
        <v>58.27</v>
      </c>
      <c r="K38" s="1" t="n">
        <v>70.91</v>
      </c>
      <c r="L38" s="1" t="n">
        <v>84.87</v>
      </c>
      <c r="M38" s="1" t="n">
        <v>80.51</v>
      </c>
      <c r="N38" s="1" t="n">
        <v>63.69</v>
      </c>
      <c r="O38" s="1" t="n">
        <v>55.75</v>
      </c>
      <c r="P38" s="1" t="n">
        <v>46.4</v>
      </c>
      <c r="Q38" s="1" t="n">
        <v>35.46</v>
      </c>
      <c r="R38" s="7" t="n">
        <f aca="false">AVERAGE(B38:P38)</f>
        <v>64.6621428571429</v>
      </c>
      <c r="S38" s="4" t="n">
        <f aca="false">0.2016*R38+23.964</f>
        <v>36.999888</v>
      </c>
      <c r="T38" s="4" t="n">
        <f aca="false">(S38-Q38)^2</f>
        <v>2.37125505254399</v>
      </c>
      <c r="U38" s="4" t="n">
        <f aca="false">ABS(S38-Q38)</f>
        <v>1.539888</v>
      </c>
    </row>
    <row r="39" customFormat="false" ht="15" hidden="false" customHeight="false" outlineLevel="0" collapsed="false">
      <c r="A39" s="2" t="n">
        <v>22</v>
      </c>
      <c r="B39" s="1" t="n">
        <v>39.53</v>
      </c>
      <c r="C39" s="1" t="n">
        <v>57.68</v>
      </c>
      <c r="D39" s="1" t="n">
        <v>46.22</v>
      </c>
      <c r="E39" s="1" t="n">
        <v>35.88</v>
      </c>
      <c r="F39" s="1" t="n">
        <v>49.98</v>
      </c>
      <c r="G39" s="1" t="n">
        <v>46.38</v>
      </c>
      <c r="H39" s="1" t="n">
        <v>43</v>
      </c>
      <c r="I39" s="1" t="n">
        <v>43.62</v>
      </c>
      <c r="J39" s="1" t="n">
        <v>39.49</v>
      </c>
      <c r="K39" s="1" t="n">
        <v>56.12</v>
      </c>
      <c r="L39" s="1" t="n">
        <v>56.88</v>
      </c>
      <c r="M39" s="1" t="n">
        <v>48.89</v>
      </c>
      <c r="O39" s="1" t="n">
        <v>65.56</v>
      </c>
      <c r="P39" s="1" t="n">
        <v>52.04</v>
      </c>
      <c r="Q39" s="1" t="n">
        <v>35.61</v>
      </c>
      <c r="R39" s="7" t="n">
        <f aca="false">AVERAGE(B39:P39)</f>
        <v>48.6621428571429</v>
      </c>
      <c r="S39" s="4" t="n">
        <f aca="false">0.2016*R39+23.964</f>
        <v>33.774288</v>
      </c>
      <c r="T39" s="4" t="n">
        <f aca="false">(S39-Q39)^2</f>
        <v>3.369838546944</v>
      </c>
      <c r="U39" s="4" t="n">
        <f aca="false">ABS(S39-Q39)</f>
        <v>1.835712</v>
      </c>
    </row>
    <row r="40" customFormat="false" ht="15" hidden="false" customHeight="false" outlineLevel="0" collapsed="false">
      <c r="A40" s="2" t="n">
        <v>26</v>
      </c>
      <c r="C40" s="1" t="n">
        <v>23.23</v>
      </c>
      <c r="D40" s="1" t="n">
        <v>39.96</v>
      </c>
      <c r="E40" s="1" t="n">
        <v>62.12</v>
      </c>
      <c r="F40" s="1" t="n">
        <v>71.45</v>
      </c>
      <c r="G40" s="1" t="n">
        <v>79.41</v>
      </c>
      <c r="H40" s="1" t="n">
        <v>66.22</v>
      </c>
      <c r="I40" s="1" t="n">
        <v>48.81</v>
      </c>
      <c r="J40" s="1" t="n">
        <v>55.76</v>
      </c>
      <c r="K40" s="1" t="n">
        <v>99.22</v>
      </c>
      <c r="L40" s="1" t="n">
        <v>84.4</v>
      </c>
      <c r="M40" s="1" t="n">
        <v>69.54</v>
      </c>
      <c r="N40" s="1" t="n">
        <v>67.66</v>
      </c>
      <c r="O40" s="1" t="n">
        <v>52.88</v>
      </c>
      <c r="P40" s="1" t="n">
        <v>57.26</v>
      </c>
      <c r="Q40" s="1" t="n">
        <v>35.89</v>
      </c>
      <c r="R40" s="7" t="n">
        <f aca="false">AVERAGE(B40:P40)</f>
        <v>62.7085714285714</v>
      </c>
      <c r="S40" s="4" t="n">
        <f aca="false">0.2016*R40+23.964</f>
        <v>36.606048</v>
      </c>
      <c r="T40" s="4" t="n">
        <f aca="false">(S40-Q40)^2</f>
        <v>0.512724738304001</v>
      </c>
      <c r="U40" s="4" t="n">
        <f aca="false">ABS(S40-Q40)</f>
        <v>0.716048000000001</v>
      </c>
    </row>
    <row r="41" customFormat="false" ht="15" hidden="false" customHeight="false" outlineLevel="0" collapsed="false">
      <c r="A41" s="2" t="n">
        <v>54</v>
      </c>
      <c r="C41" s="1" t="n">
        <v>40.54</v>
      </c>
      <c r="D41" s="1" t="n">
        <v>53.97</v>
      </c>
      <c r="E41" s="1" t="n">
        <v>81.1</v>
      </c>
      <c r="F41" s="1" t="n">
        <v>70.45</v>
      </c>
      <c r="G41" s="1" t="n">
        <v>80.6</v>
      </c>
      <c r="H41" s="1" t="n">
        <v>84.76</v>
      </c>
      <c r="I41" s="1" t="n">
        <v>89.91</v>
      </c>
      <c r="J41" s="1" t="n">
        <v>54.28</v>
      </c>
      <c r="K41" s="1" t="n">
        <v>53.35</v>
      </c>
      <c r="L41" s="1" t="n">
        <v>97.46</v>
      </c>
      <c r="M41" s="1" t="n">
        <v>85.17</v>
      </c>
      <c r="N41" s="1" t="n">
        <v>96.09</v>
      </c>
      <c r="O41" s="1" t="n">
        <v>99</v>
      </c>
      <c r="P41" s="1" t="n">
        <v>103.59</v>
      </c>
      <c r="Q41" s="1" t="n">
        <v>36.02</v>
      </c>
      <c r="R41" s="7" t="n">
        <f aca="false">AVERAGE(B41:P41)</f>
        <v>77.8764285714286</v>
      </c>
      <c r="S41" s="4" t="n">
        <f aca="false">0.2016*R41+23.964</f>
        <v>39.663888</v>
      </c>
      <c r="T41" s="4" t="n">
        <f aca="false">(S41-Q41)^2</f>
        <v>13.277919756544</v>
      </c>
      <c r="U41" s="4" t="n">
        <f aca="false">ABS(S41-Q41)</f>
        <v>3.643888</v>
      </c>
    </row>
    <row r="42" customFormat="false" ht="15" hidden="false" customHeight="false" outlineLevel="0" collapsed="false">
      <c r="A42" s="2" t="n">
        <v>39</v>
      </c>
      <c r="B42" s="1" t="n">
        <v>70.96</v>
      </c>
      <c r="D42" s="1" t="n">
        <v>93.87</v>
      </c>
      <c r="E42" s="1" t="n">
        <v>81.89</v>
      </c>
      <c r="F42" s="1" t="n">
        <v>95.94</v>
      </c>
      <c r="G42" s="1" t="n">
        <v>89.6</v>
      </c>
      <c r="H42" s="1" t="n">
        <v>87.89</v>
      </c>
      <c r="I42" s="1" t="n">
        <v>75.75</v>
      </c>
      <c r="J42" s="1" t="n">
        <v>128.47</v>
      </c>
      <c r="K42" s="1" t="n">
        <v>78.86</v>
      </c>
      <c r="L42" s="1" t="n">
        <v>75.32</v>
      </c>
      <c r="M42" s="1" t="n">
        <v>74.08</v>
      </c>
      <c r="N42" s="1" t="n">
        <v>74.48</v>
      </c>
      <c r="O42" s="1" t="n">
        <v>114.52</v>
      </c>
      <c r="P42" s="1" t="n">
        <v>95.93</v>
      </c>
      <c r="Q42" s="1" t="n">
        <v>36.09</v>
      </c>
      <c r="R42" s="7" t="n">
        <f aca="false">AVERAGE(B42:P42)</f>
        <v>88.3971428571429</v>
      </c>
      <c r="S42" s="4" t="n">
        <f aca="false">0.2016*R42+23.964</f>
        <v>41.784864</v>
      </c>
      <c r="T42" s="4" t="n">
        <f aca="false">(S42-Q42)^2</f>
        <v>32.4314759784959</v>
      </c>
      <c r="U42" s="4" t="n">
        <f aca="false">ABS(S42-Q42)</f>
        <v>5.694864</v>
      </c>
    </row>
    <row r="43" customFormat="false" ht="15" hidden="false" customHeight="false" outlineLevel="0" collapsed="false">
      <c r="A43" s="2" t="n">
        <v>53</v>
      </c>
      <c r="C43" s="1" t="n">
        <v>60.83</v>
      </c>
      <c r="D43" s="1" t="n">
        <v>74</v>
      </c>
      <c r="E43" s="1" t="n">
        <v>78.64</v>
      </c>
      <c r="G43" s="1" t="n">
        <v>65.58</v>
      </c>
      <c r="H43" s="1" t="n">
        <v>87.73</v>
      </c>
      <c r="I43" s="1" t="n">
        <v>87.42</v>
      </c>
      <c r="J43" s="1" t="n">
        <v>84.24</v>
      </c>
      <c r="K43" s="1" t="n">
        <v>76.81</v>
      </c>
      <c r="L43" s="1" t="n">
        <v>103.39</v>
      </c>
      <c r="M43" s="1" t="n">
        <v>74.59</v>
      </c>
      <c r="N43" s="1" t="n">
        <v>80.61</v>
      </c>
      <c r="O43" s="1" t="n">
        <v>69.78</v>
      </c>
      <c r="P43" s="1" t="n">
        <v>68.33</v>
      </c>
      <c r="Q43" s="1" t="n">
        <v>37.02</v>
      </c>
      <c r="R43" s="7" t="n">
        <f aca="false">AVERAGE(B43:P43)</f>
        <v>77.8423076923077</v>
      </c>
      <c r="S43" s="4" t="n">
        <f aca="false">0.2016*R43+23.964</f>
        <v>39.6570092307692</v>
      </c>
      <c r="T43" s="4" t="n">
        <f aca="false">(S43-Q43)^2</f>
        <v>6.95381768316213</v>
      </c>
      <c r="U43" s="4" t="n">
        <f aca="false">ABS(S43-Q43)</f>
        <v>2.63700923076923</v>
      </c>
    </row>
    <row r="44" customFormat="false" ht="15" hidden="false" customHeight="false" outlineLevel="0" collapsed="false">
      <c r="A44" s="2" t="n">
        <v>58</v>
      </c>
      <c r="B44" s="1" t="n">
        <v>36.37</v>
      </c>
      <c r="C44" s="1" t="n">
        <v>66.34</v>
      </c>
      <c r="D44" s="1" t="n">
        <v>78.02</v>
      </c>
      <c r="E44" s="1" t="n">
        <v>67.01</v>
      </c>
      <c r="F44" s="1" t="n">
        <v>84.84</v>
      </c>
      <c r="G44" s="1" t="n">
        <v>109.88</v>
      </c>
      <c r="H44" s="1" t="n">
        <v>76.76</v>
      </c>
      <c r="I44" s="1" t="n">
        <v>106.35</v>
      </c>
      <c r="J44" s="1" t="n">
        <v>121.07</v>
      </c>
      <c r="K44" s="1" t="n">
        <v>60.32</v>
      </c>
      <c r="L44" s="1" t="n">
        <v>156.39</v>
      </c>
      <c r="N44" s="1" t="n">
        <v>64.56</v>
      </c>
      <c r="O44" s="1" t="n">
        <v>111.52</v>
      </c>
      <c r="P44" s="1" t="n">
        <v>65.56</v>
      </c>
      <c r="Q44" s="1" t="n">
        <v>37.07</v>
      </c>
      <c r="R44" s="7" t="n">
        <f aca="false">AVERAGE(B44:P44)</f>
        <v>86.0707142857143</v>
      </c>
      <c r="S44" s="4" t="n">
        <f aca="false">0.2016*R44+23.964</f>
        <v>41.315856</v>
      </c>
      <c r="T44" s="4" t="n">
        <f aca="false">(S44-Q44)^2</f>
        <v>18.027293172736</v>
      </c>
      <c r="U44" s="4" t="n">
        <f aca="false">ABS(S44-Q44)</f>
        <v>4.245856</v>
      </c>
    </row>
    <row r="45" customFormat="false" ht="15" hidden="false" customHeight="false" outlineLevel="0" collapsed="false">
      <c r="A45" s="2" t="n">
        <v>64</v>
      </c>
      <c r="B45" s="1" t="n">
        <v>46.74</v>
      </c>
      <c r="C45" s="1" t="n">
        <v>72.88</v>
      </c>
      <c r="D45" s="1" t="n">
        <v>51.08</v>
      </c>
      <c r="E45" s="1" t="n">
        <v>93.33</v>
      </c>
      <c r="F45" s="1" t="n">
        <v>127.97</v>
      </c>
      <c r="G45" s="1" t="n">
        <v>87.18</v>
      </c>
      <c r="H45" s="1" t="n">
        <v>74.91</v>
      </c>
      <c r="I45" s="1" t="n">
        <v>78.86</v>
      </c>
      <c r="J45" s="1" t="n">
        <v>77.06</v>
      </c>
      <c r="K45" s="1" t="n">
        <v>129.54</v>
      </c>
      <c r="L45" s="1" t="n">
        <v>66.25</v>
      </c>
      <c r="M45" s="1" t="n">
        <v>150.43</v>
      </c>
      <c r="O45" s="1" t="n">
        <v>110.34</v>
      </c>
      <c r="P45" s="1" t="n">
        <v>66.92</v>
      </c>
      <c r="Q45" s="1" t="n">
        <v>37.16</v>
      </c>
      <c r="R45" s="7" t="n">
        <f aca="false">AVERAGE(B45:P45)</f>
        <v>88.1064285714286</v>
      </c>
      <c r="S45" s="4" t="n">
        <f aca="false">0.2016*R45+23.964</f>
        <v>41.726256</v>
      </c>
      <c r="T45" s="4" t="n">
        <f aca="false">(S45-Q45)^2</f>
        <v>20.850693857536</v>
      </c>
      <c r="U45" s="4" t="n">
        <f aca="false">ABS(S45-Q45)</f>
        <v>4.566256</v>
      </c>
    </row>
    <row r="46" customFormat="false" ht="15" hidden="false" customHeight="false" outlineLevel="0" collapsed="false">
      <c r="A46" s="2" t="n">
        <v>46</v>
      </c>
      <c r="C46" s="1" t="n">
        <v>57.18</v>
      </c>
      <c r="D46" s="1" t="n">
        <v>65.74</v>
      </c>
      <c r="F46" s="1" t="n">
        <v>80.81</v>
      </c>
      <c r="G46" s="1" t="n">
        <v>50.1</v>
      </c>
      <c r="H46" s="1" t="n">
        <v>67.14</v>
      </c>
      <c r="I46" s="1" t="n">
        <v>63.81</v>
      </c>
      <c r="J46" s="1" t="n">
        <v>79.47</v>
      </c>
      <c r="K46" s="1" t="n">
        <v>57.48</v>
      </c>
      <c r="L46" s="1" t="n">
        <v>78.46</v>
      </c>
      <c r="M46" s="1" t="n">
        <v>49.22</v>
      </c>
      <c r="N46" s="1" t="n">
        <v>69.76</v>
      </c>
      <c r="O46" s="1" t="n">
        <v>64.91</v>
      </c>
      <c r="P46" s="1" t="n">
        <v>55.02</v>
      </c>
      <c r="Q46" s="1" t="n">
        <v>37.24</v>
      </c>
      <c r="R46" s="7" t="n">
        <f aca="false">AVERAGE(B46:P46)</f>
        <v>64.5461538461538</v>
      </c>
      <c r="S46" s="4" t="n">
        <f aca="false">0.2016*R46+23.964</f>
        <v>36.9765046153846</v>
      </c>
      <c r="T46" s="4" t="n">
        <f aca="false">(S46-Q46)^2</f>
        <v>0.0694298177136118</v>
      </c>
      <c r="U46" s="4" t="n">
        <f aca="false">ABS(S46-Q46)</f>
        <v>0.263495384615389</v>
      </c>
    </row>
    <row r="47" customFormat="false" ht="15" hidden="false" customHeight="false" outlineLevel="0" collapsed="false">
      <c r="A47" s="2" t="n">
        <v>37</v>
      </c>
      <c r="B47" s="1" t="n">
        <v>95.92</v>
      </c>
      <c r="C47" s="1" t="n">
        <v>129.75</v>
      </c>
      <c r="D47" s="1" t="n">
        <v>126.89</v>
      </c>
      <c r="E47" s="1" t="n">
        <v>123.35</v>
      </c>
      <c r="G47" s="1" t="n">
        <v>166.32</v>
      </c>
      <c r="H47" s="1" t="n">
        <v>110.1</v>
      </c>
      <c r="I47" s="1" t="n">
        <v>123.25</v>
      </c>
      <c r="J47" s="1" t="n">
        <v>97.94</v>
      </c>
      <c r="K47" s="1" t="n">
        <v>92.13</v>
      </c>
      <c r="L47" s="1" t="n">
        <v>106.82</v>
      </c>
      <c r="M47" s="1" t="n">
        <v>133.39</v>
      </c>
      <c r="N47" s="1" t="n">
        <v>144.59</v>
      </c>
      <c r="O47" s="1" t="n">
        <v>95.28</v>
      </c>
      <c r="P47" s="1" t="n">
        <v>120.21</v>
      </c>
      <c r="Q47" s="1" t="n">
        <v>37.61</v>
      </c>
      <c r="R47" s="7" t="n">
        <f aca="false">AVERAGE(B47:P47)</f>
        <v>118.995714285714</v>
      </c>
      <c r="S47" s="4" t="n">
        <f aca="false">0.2016*R47+23.964</f>
        <v>47.953536</v>
      </c>
      <c r="T47" s="4" t="n">
        <f aca="false">(S47-Q47)^2</f>
        <v>106.988736983296</v>
      </c>
      <c r="U47" s="4" t="n">
        <f aca="false">ABS(S47-Q47)</f>
        <v>10.343536</v>
      </c>
    </row>
    <row r="48" customFormat="false" ht="15" hidden="false" customHeight="false" outlineLevel="0" collapsed="false">
      <c r="A48" s="2" t="n">
        <v>51</v>
      </c>
      <c r="C48" s="1" t="n">
        <v>31.92</v>
      </c>
      <c r="D48" s="1" t="n">
        <v>51.08</v>
      </c>
      <c r="E48" s="1" t="n">
        <v>39.47</v>
      </c>
      <c r="F48" s="1" t="n">
        <v>55.51</v>
      </c>
      <c r="G48" s="1" t="n">
        <v>54.97</v>
      </c>
      <c r="H48" s="1" t="n">
        <v>46.61</v>
      </c>
      <c r="I48" s="1" t="n">
        <v>58.05</v>
      </c>
      <c r="J48" s="1" t="n">
        <v>72.89</v>
      </c>
      <c r="K48" s="1" t="n">
        <v>75.21</v>
      </c>
      <c r="L48" s="1" t="n">
        <v>52.72</v>
      </c>
      <c r="M48" s="1" t="n">
        <v>63.16</v>
      </c>
      <c r="N48" s="1" t="n">
        <v>85.35</v>
      </c>
      <c r="O48" s="1" t="n">
        <v>69.65</v>
      </c>
      <c r="P48" s="1" t="n">
        <v>77.24</v>
      </c>
      <c r="Q48" s="1" t="n">
        <v>38.05</v>
      </c>
      <c r="R48" s="7" t="n">
        <f aca="false">AVERAGE(B48:P48)</f>
        <v>59.5592857142857</v>
      </c>
      <c r="S48" s="4" t="n">
        <f aca="false">0.2016*R48+23.964</f>
        <v>35.971152</v>
      </c>
      <c r="T48" s="4" t="n">
        <f aca="false">(S48-Q48)^2</f>
        <v>4.321609007104</v>
      </c>
      <c r="U48" s="4" t="n">
        <f aca="false">ABS(S48-Q48)</f>
        <v>2.078848</v>
      </c>
    </row>
    <row r="49" customFormat="false" ht="15" hidden="false" customHeight="false" outlineLevel="0" collapsed="false">
      <c r="A49" s="2" t="n">
        <v>9</v>
      </c>
      <c r="B49" s="1" t="n">
        <v>49.96</v>
      </c>
      <c r="C49" s="1" t="n">
        <v>48.09</v>
      </c>
      <c r="D49" s="1" t="n">
        <v>53.21</v>
      </c>
      <c r="E49" s="1" t="n">
        <v>72.46</v>
      </c>
      <c r="F49" s="1" t="n">
        <v>55.31</v>
      </c>
      <c r="G49" s="1" t="n">
        <v>52.94</v>
      </c>
      <c r="H49" s="1" t="n">
        <v>75.71</v>
      </c>
      <c r="I49" s="1" t="n">
        <v>53.04</v>
      </c>
      <c r="J49" s="1" t="n">
        <v>68.56</v>
      </c>
      <c r="K49" s="1" t="n">
        <v>79.42</v>
      </c>
      <c r="L49" s="1" t="n">
        <v>57.89</v>
      </c>
      <c r="M49" s="1" t="n">
        <v>62.25</v>
      </c>
      <c r="N49" s="1" t="n">
        <v>63.32</v>
      </c>
      <c r="O49" s="1" t="n">
        <v>67.85</v>
      </c>
      <c r="P49" s="1" t="n">
        <v>57.1</v>
      </c>
      <c r="Q49" s="1" t="n">
        <v>38.8</v>
      </c>
      <c r="R49" s="7" t="n">
        <f aca="false">AVERAGE(B49:P49)</f>
        <v>61.1406666666667</v>
      </c>
      <c r="S49" s="4" t="n">
        <f aca="false">0.2016*R49+23.964</f>
        <v>36.2899584</v>
      </c>
      <c r="T49" s="4" t="n">
        <f aca="false">(S49-Q49)^2</f>
        <v>6.30030883373053</v>
      </c>
      <c r="U49" s="4" t="n">
        <f aca="false">ABS(S49-Q49)</f>
        <v>2.51004159999999</v>
      </c>
    </row>
    <row r="50" customFormat="false" ht="15" hidden="false" customHeight="false" outlineLevel="0" collapsed="false">
      <c r="A50" s="2" t="n">
        <v>6</v>
      </c>
      <c r="B50" s="1" t="n">
        <v>52.73</v>
      </c>
      <c r="C50" s="1" t="n">
        <v>63.32</v>
      </c>
      <c r="D50" s="1" t="n">
        <v>73.33</v>
      </c>
      <c r="E50" s="1" t="n">
        <v>52.06</v>
      </c>
      <c r="F50" s="1" t="n">
        <v>67.04</v>
      </c>
      <c r="G50" s="1" t="n">
        <v>58.61</v>
      </c>
      <c r="H50" s="1" t="n">
        <v>66.58</v>
      </c>
      <c r="I50" s="1" t="n">
        <v>59.79</v>
      </c>
      <c r="J50" s="1" t="n">
        <v>63.09</v>
      </c>
      <c r="K50" s="1" t="n">
        <v>61.74</v>
      </c>
      <c r="L50" s="1" t="n">
        <v>55.22</v>
      </c>
      <c r="M50" s="1" t="n">
        <v>72.85</v>
      </c>
      <c r="N50" s="1" t="n">
        <v>57.44</v>
      </c>
      <c r="O50" s="1" t="n">
        <v>56.23</v>
      </c>
      <c r="Q50" s="1" t="n">
        <v>38.84</v>
      </c>
      <c r="R50" s="7" t="n">
        <f aca="false">AVERAGE(B50:P50)</f>
        <v>61.4307142857143</v>
      </c>
      <c r="S50" s="4" t="n">
        <f aca="false">0.2016*R50+23.964</f>
        <v>36.348432</v>
      </c>
      <c r="T50" s="4" t="n">
        <f aca="false">(S50-Q50)^2</f>
        <v>6.20791109862404</v>
      </c>
      <c r="U50" s="4" t="n">
        <f aca="false">ABS(S50-Q50)</f>
        <v>2.49156800000001</v>
      </c>
    </row>
    <row r="51" customFormat="false" ht="15" hidden="false" customHeight="false" outlineLevel="0" collapsed="false">
      <c r="A51" s="2" t="n">
        <v>2</v>
      </c>
      <c r="B51" s="1" t="n">
        <v>78.44</v>
      </c>
      <c r="C51" s="1" t="n">
        <v>77.06</v>
      </c>
      <c r="D51" s="1" t="n">
        <v>70.89</v>
      </c>
      <c r="E51" s="1" t="n">
        <v>71.66</v>
      </c>
      <c r="F51" s="1" t="n">
        <v>80.27</v>
      </c>
      <c r="G51" s="1" t="n">
        <v>70.36</v>
      </c>
      <c r="H51" s="1" t="n">
        <v>84.03</v>
      </c>
      <c r="I51" s="1" t="n">
        <v>72.16</v>
      </c>
      <c r="J51" s="1" t="n">
        <v>72.93</v>
      </c>
      <c r="K51" s="1" t="n">
        <v>75.31</v>
      </c>
      <c r="L51" s="1" t="n">
        <v>76.18</v>
      </c>
      <c r="M51" s="1" t="n">
        <v>81.04</v>
      </c>
      <c r="N51" s="1" t="n">
        <v>78.85</v>
      </c>
      <c r="P51" s="1" t="n">
        <v>75.26</v>
      </c>
      <c r="Q51" s="1" t="n">
        <v>38.9</v>
      </c>
      <c r="R51" s="7" t="n">
        <f aca="false">AVERAGE(B51:P51)</f>
        <v>76.0314285714286</v>
      </c>
      <c r="S51" s="4" t="n">
        <f aca="false">0.2016*R51+23.964</f>
        <v>39.291936</v>
      </c>
      <c r="T51" s="4" t="n">
        <f aca="false">(S51-Q51)^2</f>
        <v>0.153613828096001</v>
      </c>
      <c r="U51" s="4" t="n">
        <f aca="false">ABS(S51-Q51)</f>
        <v>0.391936000000001</v>
      </c>
    </row>
    <row r="52" customFormat="false" ht="15" hidden="false" customHeight="false" outlineLevel="0" collapsed="false">
      <c r="A52" s="2" t="n">
        <v>36</v>
      </c>
      <c r="B52" s="1" t="n">
        <v>84.73</v>
      </c>
      <c r="C52" s="1" t="n">
        <v>103.06</v>
      </c>
      <c r="D52" s="1" t="n">
        <v>113.09</v>
      </c>
      <c r="E52" s="1" t="n">
        <v>117.43</v>
      </c>
      <c r="F52" s="1" t="n">
        <v>77.06</v>
      </c>
      <c r="G52" s="1" t="n">
        <v>141.22</v>
      </c>
      <c r="H52" s="1" t="n">
        <v>112.53</v>
      </c>
      <c r="I52" s="1" t="n">
        <v>184.16</v>
      </c>
      <c r="J52" s="1" t="n">
        <v>169.01</v>
      </c>
      <c r="K52" s="1" t="n">
        <v>136.2</v>
      </c>
      <c r="L52" s="1" t="n">
        <v>144.07</v>
      </c>
      <c r="M52" s="1" t="n">
        <v>122.24</v>
      </c>
      <c r="N52" s="1" t="n">
        <v>144.38</v>
      </c>
      <c r="O52" s="1" t="n">
        <v>132.71</v>
      </c>
      <c r="P52" s="1" t="n">
        <v>182.41</v>
      </c>
      <c r="Q52" s="1" t="n">
        <v>40.07</v>
      </c>
      <c r="R52" s="7" t="n">
        <f aca="false">AVERAGE(B52:P52)</f>
        <v>130.953333333333</v>
      </c>
      <c r="S52" s="4" t="n">
        <f aca="false">0.2016*R52+23.964</f>
        <v>50.364192</v>
      </c>
      <c r="T52" s="4" t="n">
        <f aca="false">(S52-Q52)^2</f>
        <v>105.970388932864</v>
      </c>
      <c r="U52" s="4" t="n">
        <f aca="false">ABS(S52-Q52)</f>
        <v>10.294192</v>
      </c>
    </row>
    <row r="53" customFormat="false" ht="15" hidden="false" customHeight="false" outlineLevel="0" collapsed="false">
      <c r="A53" s="2" t="n">
        <v>48</v>
      </c>
      <c r="B53" s="1" t="n">
        <v>45.87</v>
      </c>
      <c r="C53" s="1" t="n">
        <v>31.85</v>
      </c>
      <c r="D53" s="1" t="n">
        <v>44.81</v>
      </c>
      <c r="E53" s="1" t="n">
        <v>74.7</v>
      </c>
      <c r="F53" s="1" t="n">
        <v>77.09</v>
      </c>
      <c r="G53" s="1" t="n">
        <v>46.58</v>
      </c>
      <c r="H53" s="1" t="n">
        <v>62.86</v>
      </c>
      <c r="I53" s="1" t="n">
        <v>72.72</v>
      </c>
      <c r="J53" s="1" t="n">
        <v>54.89</v>
      </c>
      <c r="K53" s="1" t="n">
        <v>47.67</v>
      </c>
      <c r="L53" s="1" t="n">
        <v>61.14</v>
      </c>
      <c r="M53" s="1" t="n">
        <v>83.11</v>
      </c>
      <c r="N53" s="1" t="n">
        <v>100.18</v>
      </c>
      <c r="P53" s="1" t="n">
        <v>78.87</v>
      </c>
      <c r="Q53" s="1" t="n">
        <v>40.15</v>
      </c>
      <c r="R53" s="7" t="n">
        <f aca="false">AVERAGE(B53:P53)</f>
        <v>63.0242857142857</v>
      </c>
      <c r="S53" s="4" t="n">
        <f aca="false">0.2016*R53+23.964</f>
        <v>36.669696</v>
      </c>
      <c r="T53" s="4" t="n">
        <f aca="false">(S53-Q53)^2</f>
        <v>12.112515932416</v>
      </c>
      <c r="U53" s="4" t="n">
        <f aca="false">ABS(S53-Q53)</f>
        <v>3.480304</v>
      </c>
    </row>
    <row r="54" customFormat="false" ht="15" hidden="false" customHeight="false" outlineLevel="0" collapsed="false">
      <c r="A54" s="2" t="n">
        <v>60</v>
      </c>
      <c r="B54" s="1" t="n">
        <v>50.53</v>
      </c>
      <c r="C54" s="1" t="n">
        <v>62.12</v>
      </c>
      <c r="D54" s="1" t="n">
        <v>51.89</v>
      </c>
      <c r="E54" s="1" t="n">
        <v>71.73</v>
      </c>
      <c r="F54" s="1" t="n">
        <v>84.81</v>
      </c>
      <c r="G54" s="1" t="n">
        <v>57.04</v>
      </c>
      <c r="H54" s="1" t="n">
        <v>84.17</v>
      </c>
      <c r="I54" s="1" t="n">
        <v>90.52</v>
      </c>
      <c r="J54" s="1" t="n">
        <v>70</v>
      </c>
      <c r="K54" s="1" t="n">
        <v>68.84</v>
      </c>
      <c r="L54" s="1" t="n">
        <v>108.63</v>
      </c>
      <c r="M54" s="1" t="n">
        <v>92.19</v>
      </c>
      <c r="N54" s="1" t="n">
        <v>80.18</v>
      </c>
      <c r="O54" s="1" t="n">
        <v>112.89</v>
      </c>
      <c r="Q54" s="1" t="n">
        <v>40.35</v>
      </c>
      <c r="R54" s="7" t="n">
        <f aca="false">AVERAGE(B54:P54)</f>
        <v>77.5385714285714</v>
      </c>
      <c r="S54" s="4" t="n">
        <f aca="false">0.2016*R54+23.964</f>
        <v>39.595776</v>
      </c>
      <c r="T54" s="4" t="n">
        <f aca="false">(S54-Q54)^2</f>
        <v>0.568853842176001</v>
      </c>
      <c r="U54" s="4" t="n">
        <f aca="false">ABS(S54-Q54)</f>
        <v>0.754224000000001</v>
      </c>
    </row>
    <row r="55" customFormat="false" ht="15" hidden="false" customHeight="false" outlineLevel="0" collapsed="false">
      <c r="A55" s="2" t="n">
        <v>16</v>
      </c>
      <c r="B55" s="1" t="n">
        <v>36.12</v>
      </c>
      <c r="C55" s="1" t="n">
        <v>45.32</v>
      </c>
      <c r="D55" s="1" t="n">
        <v>54.71</v>
      </c>
      <c r="E55" s="1" t="n">
        <v>57.69</v>
      </c>
      <c r="F55" s="1" t="n">
        <v>62.3</v>
      </c>
      <c r="G55" s="1" t="n">
        <v>68.94</v>
      </c>
      <c r="H55" s="1" t="n">
        <v>49.17</v>
      </c>
      <c r="I55" s="1" t="n">
        <v>54.14</v>
      </c>
      <c r="J55" s="1" t="n">
        <v>47.12</v>
      </c>
      <c r="K55" s="1" t="n">
        <v>46.54</v>
      </c>
      <c r="L55" s="1" t="n">
        <v>57.95</v>
      </c>
      <c r="M55" s="1" t="n">
        <v>45.31</v>
      </c>
      <c r="N55" s="1" t="n">
        <v>50.81</v>
      </c>
      <c r="O55" s="1" t="n">
        <v>67.61</v>
      </c>
      <c r="P55" s="1" t="n">
        <v>56.34</v>
      </c>
      <c r="Q55" s="1" t="n">
        <v>40.37</v>
      </c>
      <c r="R55" s="7" t="n">
        <f aca="false">AVERAGE(B55:P55)</f>
        <v>53.338</v>
      </c>
      <c r="S55" s="4" t="n">
        <f aca="false">0.2016*R55+23.964</f>
        <v>34.7169408</v>
      </c>
      <c r="T55" s="4" t="n">
        <f aca="false">(S55-Q55)^2</f>
        <v>31.9570783187046</v>
      </c>
      <c r="U55" s="4" t="n">
        <f aca="false">ABS(S55-Q55)</f>
        <v>5.65305919999999</v>
      </c>
    </row>
    <row r="56" customFormat="false" ht="15" hidden="false" customHeight="false" outlineLevel="0" collapsed="false">
      <c r="A56" s="2" t="n">
        <v>96</v>
      </c>
      <c r="C56" s="1" t="n">
        <v>87.89</v>
      </c>
      <c r="D56" s="1" t="n">
        <v>87.22</v>
      </c>
      <c r="E56" s="1" t="n">
        <v>80.02</v>
      </c>
      <c r="F56" s="1" t="n">
        <v>103.96</v>
      </c>
      <c r="G56" s="1" t="n">
        <v>96.21</v>
      </c>
      <c r="H56" s="1" t="n">
        <v>78.4</v>
      </c>
      <c r="I56" s="1" t="n">
        <v>120.45</v>
      </c>
      <c r="J56" s="1" t="n">
        <v>94.29</v>
      </c>
      <c r="K56" s="1" t="n">
        <v>86.93</v>
      </c>
      <c r="L56" s="1" t="n">
        <v>87.68</v>
      </c>
      <c r="M56" s="1" t="n">
        <v>94.03</v>
      </c>
      <c r="N56" s="1" t="n">
        <v>123.35</v>
      </c>
      <c r="O56" s="1" t="n">
        <v>88.54</v>
      </c>
      <c r="P56" s="1" t="n">
        <v>119.8</v>
      </c>
      <c r="Q56" s="1" t="n">
        <v>40.41</v>
      </c>
      <c r="R56" s="7" t="n">
        <f aca="false">AVERAGE(B56:P56)</f>
        <v>96.3407142857143</v>
      </c>
      <c r="S56" s="4" t="n">
        <f aca="false">0.2016*R56+23.964</f>
        <v>43.386288</v>
      </c>
      <c r="T56" s="4" t="n">
        <f aca="false">(S56-Q56)^2</f>
        <v>8.85829025894398</v>
      </c>
      <c r="U56" s="4" t="n">
        <f aca="false">ABS(S56-Q56)</f>
        <v>2.976288</v>
      </c>
    </row>
    <row r="57" customFormat="false" ht="15" hidden="false" customHeight="false" outlineLevel="0" collapsed="false">
      <c r="A57" s="2" t="n">
        <v>11</v>
      </c>
      <c r="B57" s="1" t="n">
        <v>45.3</v>
      </c>
      <c r="C57" s="1" t="n">
        <v>54.76</v>
      </c>
      <c r="D57" s="1" t="n">
        <v>70.51</v>
      </c>
      <c r="E57" s="1" t="n">
        <v>65.67</v>
      </c>
      <c r="F57" s="1" t="n">
        <v>63.34</v>
      </c>
      <c r="G57" s="1" t="n">
        <v>72.88</v>
      </c>
      <c r="H57" s="1" t="n">
        <v>66.97</v>
      </c>
      <c r="I57" s="1" t="n">
        <v>54.96</v>
      </c>
      <c r="J57" s="1" t="n">
        <v>53.24</v>
      </c>
      <c r="K57" s="1" t="n">
        <v>66.12</v>
      </c>
      <c r="L57" s="1" t="n">
        <v>56.77</v>
      </c>
      <c r="M57" s="1" t="n">
        <v>63.68</v>
      </c>
      <c r="N57" s="1" t="n">
        <v>83.55</v>
      </c>
      <c r="O57" s="1" t="n">
        <v>74.17</v>
      </c>
      <c r="P57" s="1" t="n">
        <v>69.43</v>
      </c>
      <c r="Q57" s="1" t="n">
        <v>40.49</v>
      </c>
      <c r="R57" s="7" t="n">
        <f aca="false">AVERAGE(B57:P57)</f>
        <v>64.09</v>
      </c>
      <c r="S57" s="4" t="n">
        <f aca="false">0.2016*R57+23.964</f>
        <v>36.884544</v>
      </c>
      <c r="T57" s="4" t="n">
        <f aca="false">(S57-Q57)^2</f>
        <v>12.999312967936</v>
      </c>
      <c r="U57" s="4" t="n">
        <f aca="false">ABS(S57-Q57)</f>
        <v>3.605456</v>
      </c>
    </row>
    <row r="58" customFormat="false" ht="15" hidden="false" customHeight="false" outlineLevel="0" collapsed="false">
      <c r="A58" s="2" t="n">
        <v>5</v>
      </c>
      <c r="B58" s="1" t="n">
        <v>60.61</v>
      </c>
      <c r="C58" s="1" t="n">
        <v>60.34</v>
      </c>
      <c r="D58" s="1" t="n">
        <v>75.53</v>
      </c>
      <c r="E58" s="1" t="n">
        <v>64.78</v>
      </c>
      <c r="F58" s="1" t="n">
        <v>68.44</v>
      </c>
      <c r="G58" s="1" t="n">
        <v>74.91</v>
      </c>
      <c r="H58" s="1" t="n">
        <v>69.27</v>
      </c>
      <c r="I58" s="1" t="n">
        <v>63.52</v>
      </c>
      <c r="J58" s="1" t="n">
        <v>63.77</v>
      </c>
      <c r="K58" s="1" t="n">
        <v>54.01</v>
      </c>
      <c r="L58" s="1" t="n">
        <v>59.57</v>
      </c>
      <c r="M58" s="1" t="n">
        <v>61.07</v>
      </c>
      <c r="N58" s="1" t="n">
        <v>62.37</v>
      </c>
      <c r="O58" s="1" t="n">
        <v>58.95</v>
      </c>
      <c r="Q58" s="1" t="n">
        <v>40.95</v>
      </c>
      <c r="R58" s="7" t="n">
        <f aca="false">AVERAGE(B58:P58)</f>
        <v>64.0814285714286</v>
      </c>
      <c r="S58" s="4" t="n">
        <f aca="false">0.2016*R58+23.964</f>
        <v>36.882816</v>
      </c>
      <c r="T58" s="4" t="n">
        <f aca="false">(S58-Q58)^2</f>
        <v>16.541985689856</v>
      </c>
      <c r="U58" s="4" t="n">
        <f aca="false">ABS(S58-Q58)</f>
        <v>4.06718400000001</v>
      </c>
    </row>
    <row r="59" customFormat="false" ht="15" hidden="false" customHeight="false" outlineLevel="0" collapsed="false">
      <c r="A59" s="2" t="n">
        <v>55</v>
      </c>
      <c r="B59" s="1" t="n">
        <v>26.3</v>
      </c>
      <c r="C59" s="1" t="n">
        <v>40.16</v>
      </c>
      <c r="D59" s="1" t="n">
        <v>53.01</v>
      </c>
      <c r="E59" s="1" t="n">
        <v>66.09</v>
      </c>
      <c r="F59" s="1" t="n">
        <v>68.1</v>
      </c>
      <c r="G59" s="1" t="n">
        <v>114.84</v>
      </c>
      <c r="H59" s="1" t="n">
        <v>61.49</v>
      </c>
      <c r="I59" s="1" t="n">
        <v>95.29</v>
      </c>
      <c r="J59" s="1" t="n">
        <v>97.81</v>
      </c>
      <c r="K59" s="1" t="n">
        <v>64.91</v>
      </c>
      <c r="L59" s="1" t="n">
        <v>87.85</v>
      </c>
      <c r="M59" s="1" t="n">
        <v>60.33</v>
      </c>
      <c r="N59" s="1" t="n">
        <v>94.03</v>
      </c>
      <c r="O59" s="1" t="n">
        <v>63</v>
      </c>
      <c r="P59" s="1" t="n">
        <v>81.58</v>
      </c>
      <c r="Q59" s="1" t="n">
        <v>41.14</v>
      </c>
      <c r="R59" s="7" t="n">
        <f aca="false">AVERAGE(B59:P59)</f>
        <v>71.6526666666667</v>
      </c>
      <c r="S59" s="4" t="n">
        <f aca="false">0.2016*R59+23.964</f>
        <v>38.4091776</v>
      </c>
      <c r="T59" s="4" t="n">
        <f aca="false">(S59-Q59)^2</f>
        <v>7.45739098034177</v>
      </c>
      <c r="U59" s="4" t="n">
        <f aca="false">ABS(S59-Q59)</f>
        <v>2.7308224</v>
      </c>
    </row>
    <row r="60" customFormat="false" ht="15" hidden="false" customHeight="false" outlineLevel="0" collapsed="false">
      <c r="A60" s="2" t="n">
        <v>70</v>
      </c>
      <c r="C60" s="1" t="n">
        <v>101.38</v>
      </c>
      <c r="D60" s="1" t="n">
        <v>113.88</v>
      </c>
      <c r="E60" s="1" t="n">
        <v>124.45</v>
      </c>
      <c r="F60" s="1" t="n">
        <v>104.47</v>
      </c>
      <c r="G60" s="1" t="n">
        <v>94.27</v>
      </c>
      <c r="H60" s="1" t="n">
        <v>81.24</v>
      </c>
      <c r="J60" s="1" t="n">
        <v>105.23</v>
      </c>
      <c r="K60" s="1" t="n">
        <v>89.39</v>
      </c>
      <c r="L60" s="1" t="n">
        <v>131.06</v>
      </c>
      <c r="M60" s="1" t="n">
        <v>120.54</v>
      </c>
      <c r="N60" s="1" t="n">
        <v>97.25</v>
      </c>
      <c r="O60" s="1" t="n">
        <v>118.35</v>
      </c>
      <c r="P60" s="1" t="n">
        <v>103.84</v>
      </c>
      <c r="Q60" s="1" t="n">
        <v>41.65</v>
      </c>
      <c r="R60" s="7" t="n">
        <f aca="false">AVERAGE(B60:P60)</f>
        <v>106.565384615385</v>
      </c>
      <c r="S60" s="4" t="n">
        <f aca="false">0.2016*R60+23.964</f>
        <v>45.4475815384615</v>
      </c>
      <c r="T60" s="4" t="n">
        <f aca="false">(S60-Q60)^2</f>
        <v>14.4216255412639</v>
      </c>
      <c r="U60" s="4" t="n">
        <f aca="false">ABS(S60-Q60)</f>
        <v>3.79758153846154</v>
      </c>
    </row>
    <row r="61" customFormat="false" ht="15" hidden="false" customHeight="false" outlineLevel="0" collapsed="false">
      <c r="A61" s="2" t="n">
        <v>3</v>
      </c>
      <c r="B61" s="1" t="n">
        <v>88.1</v>
      </c>
      <c r="C61" s="1" t="n">
        <v>82.4</v>
      </c>
      <c r="D61" s="1" t="n">
        <v>78.85</v>
      </c>
      <c r="E61" s="1" t="n">
        <v>76.38</v>
      </c>
      <c r="F61" s="1" t="n">
        <v>77.49</v>
      </c>
      <c r="G61" s="1" t="n">
        <v>69.96</v>
      </c>
      <c r="H61" s="1" t="n">
        <v>72.1</v>
      </c>
      <c r="I61" s="1" t="n">
        <v>91.02</v>
      </c>
      <c r="J61" s="1" t="n">
        <v>91.06</v>
      </c>
      <c r="K61" s="1" t="n">
        <v>88.68</v>
      </c>
      <c r="L61" s="1" t="n">
        <v>75.75</v>
      </c>
      <c r="M61" s="1" t="n">
        <v>76.3</v>
      </c>
      <c r="N61" s="1" t="n">
        <v>83.21</v>
      </c>
      <c r="O61" s="1" t="n">
        <v>90.67</v>
      </c>
      <c r="P61" s="1" t="n">
        <v>75.89</v>
      </c>
      <c r="Q61" s="1" t="n">
        <v>41.97</v>
      </c>
      <c r="R61" s="7" t="n">
        <f aca="false">AVERAGE(B61:P61)</f>
        <v>81.1906666666667</v>
      </c>
      <c r="S61" s="4" t="n">
        <f aca="false">0.2016*R61+23.964</f>
        <v>40.3320384</v>
      </c>
      <c r="T61" s="4" t="n">
        <f aca="false">(S61-Q61)^2</f>
        <v>2.68291820307455</v>
      </c>
      <c r="U61" s="4" t="n">
        <f aca="false">ABS(S61-Q61)</f>
        <v>1.6379616</v>
      </c>
    </row>
    <row r="62" customFormat="false" ht="15" hidden="false" customHeight="false" outlineLevel="0" collapsed="false">
      <c r="A62" s="2" t="n">
        <v>82</v>
      </c>
      <c r="B62" s="1" t="n">
        <v>48.96</v>
      </c>
      <c r="C62" s="1" t="n">
        <v>47.49</v>
      </c>
      <c r="D62" s="1" t="n">
        <v>101.84</v>
      </c>
      <c r="E62" s="1" t="n">
        <v>96.4</v>
      </c>
      <c r="F62" s="1" t="n">
        <v>108.85</v>
      </c>
      <c r="G62" s="1" t="n">
        <v>117.29</v>
      </c>
      <c r="H62" s="1" t="n">
        <v>69.8</v>
      </c>
      <c r="I62" s="1" t="n">
        <v>72.07</v>
      </c>
      <c r="J62" s="1" t="n">
        <v>69.74</v>
      </c>
      <c r="K62" s="1" t="n">
        <v>121.89</v>
      </c>
      <c r="L62" s="1" t="n">
        <v>86.79</v>
      </c>
      <c r="M62" s="1" t="n">
        <v>84.17</v>
      </c>
      <c r="N62" s="1" t="n">
        <v>71.48</v>
      </c>
      <c r="O62" s="1" t="n">
        <v>56.52</v>
      </c>
      <c r="P62" s="1" t="n">
        <v>75.76</v>
      </c>
      <c r="Q62" s="1" t="n">
        <v>42.07</v>
      </c>
      <c r="R62" s="7" t="n">
        <f aca="false">AVERAGE(B62:P62)</f>
        <v>81.9366666666667</v>
      </c>
      <c r="S62" s="4" t="n">
        <f aca="false">0.2016*R62+23.964</f>
        <v>40.482432</v>
      </c>
      <c r="T62" s="4" t="n">
        <f aca="false">(S62-Q62)^2</f>
        <v>2.52037215462399</v>
      </c>
      <c r="U62" s="4" t="n">
        <f aca="false">ABS(S62-Q62)</f>
        <v>1.587568</v>
      </c>
    </row>
    <row r="63" customFormat="false" ht="15" hidden="false" customHeight="false" outlineLevel="0" collapsed="false">
      <c r="A63" s="2" t="n">
        <v>7</v>
      </c>
      <c r="B63" s="1" t="n">
        <v>60.79</v>
      </c>
      <c r="C63" s="1" t="n">
        <v>65.77</v>
      </c>
      <c r="D63" s="1" t="n">
        <v>81.22</v>
      </c>
      <c r="E63" s="1" t="n">
        <v>59.95</v>
      </c>
      <c r="F63" s="1" t="n">
        <v>47.57</v>
      </c>
      <c r="G63" s="1" t="n">
        <v>71.79</v>
      </c>
      <c r="H63" s="1" t="n">
        <v>53.56</v>
      </c>
      <c r="I63" s="1" t="n">
        <v>77.5</v>
      </c>
      <c r="J63" s="1" t="n">
        <v>62.31</v>
      </c>
      <c r="K63" s="1" t="n">
        <v>50.49</v>
      </c>
      <c r="L63" s="1" t="n">
        <v>53.33</v>
      </c>
      <c r="M63" s="1" t="n">
        <v>71.66</v>
      </c>
      <c r="N63" s="1" t="n">
        <v>61.05</v>
      </c>
      <c r="O63" s="1" t="n">
        <v>61.74</v>
      </c>
      <c r="P63" s="1" t="n">
        <v>68.8</v>
      </c>
      <c r="Q63" s="1" t="n">
        <v>42.13</v>
      </c>
      <c r="R63" s="7" t="n">
        <f aca="false">AVERAGE(B63:P63)</f>
        <v>63.1686666666667</v>
      </c>
      <c r="S63" s="4" t="n">
        <f aca="false">0.2016*R63+23.964</f>
        <v>36.6988032</v>
      </c>
      <c r="T63" s="4" t="n">
        <f aca="false">(S63-Q63)^2</f>
        <v>29.4978986803303</v>
      </c>
      <c r="U63" s="4" t="n">
        <f aca="false">ABS(S63-Q63)</f>
        <v>5.4311968</v>
      </c>
    </row>
    <row r="64" customFormat="false" ht="15" hidden="false" customHeight="false" outlineLevel="0" collapsed="false">
      <c r="A64" s="2" t="n">
        <v>83</v>
      </c>
      <c r="B64" s="1" t="n">
        <v>53.42</v>
      </c>
      <c r="C64" s="1" t="n">
        <v>61.19</v>
      </c>
      <c r="D64" s="1" t="n">
        <v>67.61</v>
      </c>
      <c r="F64" s="1" t="n">
        <v>81.52</v>
      </c>
      <c r="G64" s="1" t="n">
        <v>95.45</v>
      </c>
      <c r="H64" s="1" t="n">
        <v>107.91</v>
      </c>
      <c r="I64" s="1" t="n">
        <v>99.67</v>
      </c>
      <c r="J64" s="1" t="n">
        <v>60.39</v>
      </c>
      <c r="K64" s="1" t="n">
        <v>92.9</v>
      </c>
      <c r="L64" s="1" t="n">
        <v>103.55</v>
      </c>
      <c r="M64" s="1" t="n">
        <v>62.09</v>
      </c>
      <c r="N64" s="1" t="n">
        <v>53.83</v>
      </c>
      <c r="O64" s="1" t="n">
        <v>99.64</v>
      </c>
      <c r="P64" s="1" t="n">
        <v>86.24</v>
      </c>
      <c r="Q64" s="1" t="n">
        <v>42.14</v>
      </c>
      <c r="R64" s="7" t="n">
        <f aca="false">AVERAGE(B64:P64)</f>
        <v>80.3864285714286</v>
      </c>
      <c r="S64" s="4" t="n">
        <f aca="false">0.2016*R64+23.964</f>
        <v>40.169904</v>
      </c>
      <c r="T64" s="4" t="n">
        <f aca="false">(S64-Q64)^2</f>
        <v>3.88127824921599</v>
      </c>
      <c r="U64" s="4" t="n">
        <f aca="false">ABS(S64-Q64)</f>
        <v>1.970096</v>
      </c>
    </row>
    <row r="65" customFormat="false" ht="15" hidden="false" customHeight="false" outlineLevel="0" collapsed="false">
      <c r="A65" s="2" t="n">
        <v>89</v>
      </c>
      <c r="B65" s="1" t="n">
        <v>94.87</v>
      </c>
      <c r="C65" s="1" t="n">
        <v>87.2</v>
      </c>
      <c r="D65" s="1" t="n">
        <v>91.58</v>
      </c>
      <c r="E65" s="1" t="n">
        <v>103.71</v>
      </c>
      <c r="F65" s="1" t="n">
        <v>122.93</v>
      </c>
      <c r="G65" s="1" t="n">
        <v>132.22</v>
      </c>
      <c r="H65" s="1" t="n">
        <v>67.06</v>
      </c>
      <c r="I65" s="1" t="n">
        <v>126.09</v>
      </c>
      <c r="J65" s="1" t="n">
        <v>62.7</v>
      </c>
      <c r="K65" s="1" t="n">
        <v>71.35</v>
      </c>
      <c r="L65" s="1" t="n">
        <v>76.56</v>
      </c>
      <c r="M65" s="1" t="n">
        <v>122.46</v>
      </c>
      <c r="N65" s="1" t="n">
        <v>106.07</v>
      </c>
      <c r="O65" s="1" t="n">
        <v>77.54</v>
      </c>
      <c r="P65" s="1" t="n">
        <v>100.34</v>
      </c>
      <c r="Q65" s="1" t="n">
        <v>42.34</v>
      </c>
      <c r="R65" s="7" t="n">
        <f aca="false">AVERAGE(B65:P65)</f>
        <v>96.1786666666667</v>
      </c>
      <c r="S65" s="4" t="n">
        <f aca="false">0.2016*R65+23.964</f>
        <v>43.3536192</v>
      </c>
      <c r="T65" s="4" t="n">
        <f aca="false">(S65-Q65)^2</f>
        <v>1.02742388260863</v>
      </c>
      <c r="U65" s="4" t="n">
        <f aca="false">ABS(S65-Q65)</f>
        <v>1.01361919999999</v>
      </c>
    </row>
    <row r="66" customFormat="false" ht="15" hidden="false" customHeight="false" outlineLevel="0" collapsed="false">
      <c r="A66" s="2" t="n">
        <v>99</v>
      </c>
      <c r="B66" s="1" t="n">
        <v>76.71</v>
      </c>
      <c r="C66" s="1" t="n">
        <v>60.91</v>
      </c>
      <c r="D66" s="1" t="n">
        <v>120.9</v>
      </c>
      <c r="E66" s="1" t="n">
        <v>123.46</v>
      </c>
      <c r="F66" s="1" t="n">
        <v>99.63</v>
      </c>
      <c r="G66" s="1" t="n">
        <v>134.62</v>
      </c>
      <c r="H66" s="1" t="n">
        <v>69.04</v>
      </c>
      <c r="I66" s="1" t="n">
        <v>150.23</v>
      </c>
      <c r="J66" s="1" t="n">
        <v>73.26</v>
      </c>
      <c r="K66" s="1" t="n">
        <v>101.32</v>
      </c>
      <c r="L66" s="1" t="n">
        <v>66.93</v>
      </c>
      <c r="M66" s="1" t="n">
        <v>118.31</v>
      </c>
      <c r="N66" s="1" t="n">
        <v>90.86</v>
      </c>
      <c r="O66" s="1" t="n">
        <v>100.93</v>
      </c>
      <c r="P66" s="1" t="n">
        <v>78.87</v>
      </c>
      <c r="Q66" s="1" t="n">
        <v>42.4</v>
      </c>
      <c r="R66" s="7" t="n">
        <f aca="false">AVERAGE(B66:P66)</f>
        <v>97.732</v>
      </c>
      <c r="S66" s="4" t="n">
        <f aca="false">0.2016*R66+23.964</f>
        <v>43.6667712</v>
      </c>
      <c r="T66" s="4" t="n">
        <f aca="false">(S66-Q66)^2</f>
        <v>1.60470927314944</v>
      </c>
      <c r="U66" s="4" t="n">
        <f aca="false">ABS(S66-Q66)</f>
        <v>1.2667712</v>
      </c>
    </row>
    <row r="67" customFormat="false" ht="15" hidden="false" customHeight="false" outlineLevel="0" collapsed="false">
      <c r="A67" s="2" t="n">
        <v>81</v>
      </c>
      <c r="B67" s="1" t="n">
        <v>67.96</v>
      </c>
      <c r="C67" s="1" t="n">
        <v>71.34</v>
      </c>
      <c r="D67" s="1" t="n">
        <v>89.14</v>
      </c>
      <c r="E67" s="1" t="n">
        <v>65.23</v>
      </c>
      <c r="F67" s="1" t="n">
        <v>55.76</v>
      </c>
      <c r="G67" s="1" t="n">
        <v>71.91</v>
      </c>
      <c r="H67" s="1" t="n">
        <v>77.32</v>
      </c>
      <c r="I67" s="1" t="n">
        <v>84.78</v>
      </c>
      <c r="J67" s="1" t="n">
        <v>90.56</v>
      </c>
      <c r="K67" s="1" t="n">
        <v>74.58</v>
      </c>
      <c r="L67" s="1" t="n">
        <v>70.44</v>
      </c>
      <c r="M67" s="1" t="n">
        <v>93.38</v>
      </c>
      <c r="O67" s="1" t="n">
        <v>73.19</v>
      </c>
      <c r="P67" s="1" t="n">
        <v>103.92</v>
      </c>
      <c r="Q67" s="1" t="n">
        <v>42.49</v>
      </c>
      <c r="R67" s="7" t="n">
        <f aca="false">AVERAGE(B67:P67)</f>
        <v>77.8221428571429</v>
      </c>
      <c r="S67" s="4" t="n">
        <f aca="false">0.2016*R67+23.964</f>
        <v>39.652944</v>
      </c>
      <c r="T67" s="4" t="n">
        <f aca="false">(S67-Q67)^2</f>
        <v>8.04888674713602</v>
      </c>
      <c r="U67" s="4" t="n">
        <f aca="false">ABS(S67-Q67)</f>
        <v>2.837056</v>
      </c>
    </row>
    <row r="68" customFormat="false" ht="15" hidden="false" customHeight="false" outlineLevel="0" collapsed="false">
      <c r="A68" s="2" t="n">
        <v>76</v>
      </c>
      <c r="B68" s="1" t="n">
        <v>71.88</v>
      </c>
      <c r="C68" s="1" t="n">
        <v>133.86</v>
      </c>
      <c r="D68" s="1" t="n">
        <v>92.25</v>
      </c>
      <c r="E68" s="1" t="n">
        <v>102.12</v>
      </c>
      <c r="F68" s="1" t="n">
        <v>135.06</v>
      </c>
      <c r="G68" s="1" t="n">
        <v>62.09</v>
      </c>
      <c r="H68" s="1" t="n">
        <v>69.86</v>
      </c>
      <c r="I68" s="1" t="n">
        <v>91.57</v>
      </c>
      <c r="J68" s="1" t="n">
        <v>76.19</v>
      </c>
      <c r="K68" s="1" t="n">
        <v>108.21</v>
      </c>
      <c r="L68" s="1" t="n">
        <v>120.32</v>
      </c>
      <c r="M68" s="1" t="n">
        <v>57.3</v>
      </c>
      <c r="N68" s="1" t="n">
        <v>116.41</v>
      </c>
      <c r="O68" s="1" t="n">
        <v>114.11</v>
      </c>
      <c r="P68" s="1" t="n">
        <v>72.06</v>
      </c>
      <c r="Q68" s="1" t="n">
        <v>42.72</v>
      </c>
      <c r="R68" s="7" t="n">
        <f aca="false">AVERAGE(B68:P68)</f>
        <v>94.886</v>
      </c>
      <c r="S68" s="4" t="n">
        <f aca="false">0.2016*R68+23.964</f>
        <v>43.0930176</v>
      </c>
      <c r="T68" s="4" t="n">
        <f aca="false">(S68-Q68)^2</f>
        <v>0.139142129909758</v>
      </c>
      <c r="U68" s="4" t="n">
        <f aca="false">ABS(S68-Q68)</f>
        <v>0.373017599999997</v>
      </c>
    </row>
    <row r="69" customFormat="false" ht="15" hidden="false" customHeight="false" outlineLevel="0" collapsed="false">
      <c r="A69" s="2" t="n">
        <v>40</v>
      </c>
      <c r="B69" s="1" t="n">
        <v>71.28</v>
      </c>
      <c r="C69" s="1" t="n">
        <v>128.46</v>
      </c>
      <c r="D69" s="1" t="n">
        <v>109.22</v>
      </c>
      <c r="E69" s="1" t="n">
        <v>116.74</v>
      </c>
      <c r="F69" s="1" t="n">
        <v>74.08</v>
      </c>
      <c r="G69" s="1" t="n">
        <v>53.6</v>
      </c>
      <c r="H69" s="1" t="n">
        <v>59.53</v>
      </c>
      <c r="I69" s="1" t="n">
        <v>43.23</v>
      </c>
      <c r="J69" s="1" t="n">
        <v>85.29</v>
      </c>
      <c r="K69" s="1" t="n">
        <v>87.02</v>
      </c>
      <c r="L69" s="1" t="n">
        <v>67.87</v>
      </c>
      <c r="M69" s="1" t="n">
        <v>79.02</v>
      </c>
      <c r="N69" s="1" t="n">
        <v>56.2</v>
      </c>
      <c r="O69" s="1" t="n">
        <v>87.12</v>
      </c>
      <c r="P69" s="1" t="n">
        <v>99.1</v>
      </c>
      <c r="Q69" s="1" t="n">
        <v>42.8</v>
      </c>
      <c r="R69" s="7" t="n">
        <f aca="false">AVERAGE(B69:P69)</f>
        <v>81.184</v>
      </c>
      <c r="S69" s="4" t="n">
        <f aca="false">0.2016*R69+23.964</f>
        <v>40.3306944</v>
      </c>
      <c r="T69" s="4" t="n">
        <f aca="false">(S69-Q69)^2</f>
        <v>6.09747014619135</v>
      </c>
      <c r="U69" s="4" t="n">
        <f aca="false">ABS(S69-Q69)</f>
        <v>2.4693056</v>
      </c>
    </row>
    <row r="70" customFormat="false" ht="15" hidden="false" customHeight="false" outlineLevel="0" collapsed="false">
      <c r="A70" s="2" t="n">
        <v>56</v>
      </c>
      <c r="B70" s="1" t="n">
        <v>37.21</v>
      </c>
      <c r="C70" s="1" t="n">
        <v>43.14</v>
      </c>
      <c r="D70" s="1" t="n">
        <v>60.08</v>
      </c>
      <c r="E70" s="1" t="n">
        <v>35.6</v>
      </c>
      <c r="F70" s="1" t="n">
        <v>47.04</v>
      </c>
      <c r="G70" s="1" t="n">
        <v>127.63</v>
      </c>
      <c r="H70" s="1" t="n">
        <v>94.77</v>
      </c>
      <c r="I70" s="1" t="n">
        <v>133.47</v>
      </c>
      <c r="J70" s="1" t="n">
        <v>62.17</v>
      </c>
      <c r="K70" s="1" t="n">
        <v>54.3</v>
      </c>
      <c r="L70" s="1" t="n">
        <v>49.85</v>
      </c>
      <c r="M70" s="1" t="n">
        <v>57.31</v>
      </c>
      <c r="N70" s="1" t="n">
        <v>61.2</v>
      </c>
      <c r="P70" s="1" t="n">
        <v>95.26</v>
      </c>
      <c r="Q70" s="1" t="n">
        <v>42.83</v>
      </c>
      <c r="R70" s="7" t="n">
        <f aca="false">AVERAGE(B70:P70)</f>
        <v>68.5021428571429</v>
      </c>
      <c r="S70" s="4" t="n">
        <f aca="false">0.2016*R70+23.964</f>
        <v>37.774032</v>
      </c>
      <c r="T70" s="4" t="n">
        <f aca="false">(S70-Q70)^2</f>
        <v>25.562812417024</v>
      </c>
      <c r="U70" s="4" t="n">
        <f aca="false">ABS(S70-Q70)</f>
        <v>5.055968</v>
      </c>
    </row>
    <row r="71" customFormat="false" ht="15" hidden="false" customHeight="false" outlineLevel="0" collapsed="false">
      <c r="A71" s="2" t="n">
        <v>90</v>
      </c>
      <c r="B71" s="1" t="n">
        <v>46.4</v>
      </c>
      <c r="C71" s="1" t="n">
        <v>113.45</v>
      </c>
      <c r="D71" s="1" t="n">
        <v>67.97</v>
      </c>
      <c r="E71" s="1" t="n">
        <v>117.65</v>
      </c>
      <c r="F71" s="1" t="n">
        <v>94.22</v>
      </c>
      <c r="H71" s="1" t="n">
        <v>124.19</v>
      </c>
      <c r="I71" s="1" t="n">
        <v>67.62</v>
      </c>
      <c r="J71" s="1" t="n">
        <v>61.78</v>
      </c>
      <c r="K71" s="1" t="n">
        <v>71.29</v>
      </c>
      <c r="L71" s="1" t="n">
        <v>81.72</v>
      </c>
      <c r="M71" s="1" t="n">
        <v>106.1</v>
      </c>
      <c r="N71" s="1" t="n">
        <v>99.41</v>
      </c>
      <c r="O71" s="1" t="n">
        <v>79.6</v>
      </c>
      <c r="P71" s="1" t="n">
        <v>118.47</v>
      </c>
      <c r="Q71" s="1" t="n">
        <v>42.85</v>
      </c>
      <c r="R71" s="7" t="n">
        <f aca="false">AVERAGE(B71:P71)</f>
        <v>89.2764285714286</v>
      </c>
      <c r="S71" s="4" t="n">
        <f aca="false">0.2016*R71+23.964</f>
        <v>41.962128</v>
      </c>
      <c r="T71" s="4" t="n">
        <f aca="false">(S71-Q71)^2</f>
        <v>0.788316688384015</v>
      </c>
      <c r="U71" s="4" t="n">
        <f aca="false">ABS(S71-Q71)</f>
        <v>0.887872000000009</v>
      </c>
    </row>
    <row r="72" customFormat="false" ht="15" hidden="false" customHeight="false" outlineLevel="0" collapsed="false">
      <c r="A72" s="2" t="n">
        <v>91</v>
      </c>
      <c r="B72" s="1" t="n">
        <v>36.42</v>
      </c>
      <c r="C72" s="1" t="n">
        <v>51.74</v>
      </c>
      <c r="D72" s="1" t="n">
        <v>52.18</v>
      </c>
      <c r="E72" s="1" t="n">
        <v>55.89</v>
      </c>
      <c r="F72" s="1" t="n">
        <v>57.6</v>
      </c>
      <c r="G72" s="1" t="n">
        <v>60.82</v>
      </c>
      <c r="H72" s="1" t="n">
        <v>45.02</v>
      </c>
      <c r="I72" s="1" t="n">
        <v>60.51</v>
      </c>
      <c r="J72" s="1" t="n">
        <v>54.01</v>
      </c>
      <c r="K72" s="1" t="n">
        <v>67.59</v>
      </c>
      <c r="L72" s="1" t="n">
        <v>87.59</v>
      </c>
      <c r="M72" s="1" t="n">
        <v>51.36</v>
      </c>
      <c r="N72" s="1" t="n">
        <v>67.22</v>
      </c>
      <c r="P72" s="1" t="n">
        <v>67.82</v>
      </c>
      <c r="Q72" s="1" t="n">
        <v>43.22</v>
      </c>
      <c r="R72" s="7" t="n">
        <f aca="false">AVERAGE(B72:P72)</f>
        <v>58.2692857142857</v>
      </c>
      <c r="S72" s="4" t="n">
        <f aca="false">0.2016*R72+23.964</f>
        <v>35.711088</v>
      </c>
      <c r="T72" s="4" t="n">
        <f aca="false">(S72-Q72)^2</f>
        <v>56.383759423744</v>
      </c>
      <c r="U72" s="4" t="n">
        <f aca="false">ABS(S72-Q72)</f>
        <v>7.508912</v>
      </c>
    </row>
    <row r="73" customFormat="false" ht="15" hidden="false" customHeight="false" outlineLevel="0" collapsed="false">
      <c r="A73" s="2" t="n">
        <v>25</v>
      </c>
      <c r="B73" s="1" t="n">
        <v>47.11</v>
      </c>
      <c r="C73" s="1" t="n">
        <v>55.33</v>
      </c>
      <c r="D73" s="1" t="n">
        <v>56.61</v>
      </c>
      <c r="E73" s="1" t="n">
        <v>47.7</v>
      </c>
      <c r="F73" s="1" t="n">
        <v>70.66</v>
      </c>
      <c r="G73" s="1" t="n">
        <v>82.7</v>
      </c>
      <c r="H73" s="1" t="n">
        <v>64.54</v>
      </c>
      <c r="I73" s="1" t="n">
        <v>75.81</v>
      </c>
      <c r="J73" s="1" t="n">
        <v>48.06</v>
      </c>
      <c r="K73" s="1" t="n">
        <v>67.8</v>
      </c>
      <c r="L73" s="1" t="n">
        <v>51.84</v>
      </c>
      <c r="M73" s="1" t="n">
        <v>63.98</v>
      </c>
      <c r="O73" s="1" t="n">
        <v>67.64</v>
      </c>
      <c r="P73" s="1" t="n">
        <v>60.32</v>
      </c>
      <c r="Q73" s="1" t="n">
        <v>43.3</v>
      </c>
      <c r="R73" s="7" t="n">
        <f aca="false">AVERAGE(B73:P73)</f>
        <v>61.4357142857143</v>
      </c>
      <c r="S73" s="4" t="n">
        <f aca="false">0.2016*R73+23.964</f>
        <v>36.34944</v>
      </c>
      <c r="T73" s="4" t="n">
        <f aca="false">(S73-Q73)^2</f>
        <v>48.3102843135999</v>
      </c>
      <c r="U73" s="4" t="n">
        <f aca="false">ABS(S73-Q73)</f>
        <v>6.95056</v>
      </c>
    </row>
    <row r="74" customFormat="false" ht="15" hidden="false" customHeight="false" outlineLevel="0" collapsed="false">
      <c r="A74" s="2" t="n">
        <v>98</v>
      </c>
      <c r="B74" s="1" t="n">
        <v>77.22</v>
      </c>
      <c r="C74" s="1" t="n">
        <v>83.81</v>
      </c>
      <c r="D74" s="1" t="n">
        <v>89.15</v>
      </c>
      <c r="E74" s="1" t="n">
        <v>101.23</v>
      </c>
      <c r="F74" s="1" t="n">
        <v>121.77</v>
      </c>
      <c r="G74" s="1" t="n">
        <v>137.35</v>
      </c>
      <c r="H74" s="1" t="n">
        <v>82.21</v>
      </c>
      <c r="J74" s="1" t="n">
        <v>107.26</v>
      </c>
      <c r="K74" s="1" t="n">
        <v>112.46</v>
      </c>
      <c r="L74" s="1" t="n">
        <v>97.93</v>
      </c>
      <c r="M74" s="1" t="n">
        <v>121.54</v>
      </c>
      <c r="N74" s="1" t="n">
        <v>64.91</v>
      </c>
      <c r="O74" s="1" t="n">
        <v>88.24</v>
      </c>
      <c r="P74" s="1" t="n">
        <v>109.27</v>
      </c>
      <c r="Q74" s="1" t="n">
        <v>43.36</v>
      </c>
      <c r="R74" s="7" t="n">
        <f aca="false">AVERAGE(B74:P74)</f>
        <v>99.5964285714286</v>
      </c>
      <c r="S74" s="4" t="n">
        <f aca="false">0.2016*R74+23.964</f>
        <v>44.04264</v>
      </c>
      <c r="T74" s="4" t="n">
        <f aca="false">(S74-Q74)^2</f>
        <v>0.465997369599989</v>
      </c>
      <c r="U74" s="4" t="n">
        <f aca="false">ABS(S74-Q74)</f>
        <v>0.682639999999992</v>
      </c>
    </row>
    <row r="75" customFormat="false" ht="15" hidden="false" customHeight="false" outlineLevel="0" collapsed="false">
      <c r="A75" s="2" t="n">
        <v>66</v>
      </c>
      <c r="B75" s="1" t="n">
        <v>57.22</v>
      </c>
      <c r="C75" s="1" t="n">
        <v>90.81</v>
      </c>
      <c r="D75" s="1" t="n">
        <v>94.54</v>
      </c>
      <c r="E75" s="1" t="n">
        <v>97.85</v>
      </c>
      <c r="F75" s="1" t="n">
        <v>149.77</v>
      </c>
      <c r="G75" s="1" t="n">
        <v>142.7</v>
      </c>
      <c r="H75" s="1" t="n">
        <v>125.2</v>
      </c>
      <c r="I75" s="1" t="n">
        <v>150.91</v>
      </c>
      <c r="J75" s="1" t="n">
        <v>95.93</v>
      </c>
      <c r="K75" s="1" t="n">
        <v>117.92</v>
      </c>
      <c r="L75" s="1" t="n">
        <v>62.71</v>
      </c>
      <c r="M75" s="1" t="n">
        <v>76.19</v>
      </c>
      <c r="N75" s="1" t="n">
        <v>108.39</v>
      </c>
      <c r="O75" s="1" t="n">
        <v>61.8</v>
      </c>
      <c r="P75" s="1" t="n">
        <v>171.73</v>
      </c>
      <c r="Q75" s="1" t="n">
        <v>43.39</v>
      </c>
      <c r="R75" s="7" t="n">
        <f aca="false">AVERAGE(B75:P75)</f>
        <v>106.911333333333</v>
      </c>
      <c r="S75" s="4" t="n">
        <f aca="false">0.2016*R75+23.964</f>
        <v>45.5173248</v>
      </c>
      <c r="T75" s="4" t="n">
        <f aca="false">(S75-Q75)^2</f>
        <v>4.52551080469503</v>
      </c>
      <c r="U75" s="4" t="n">
        <f aca="false">ABS(S75-Q75)</f>
        <v>2.1273248</v>
      </c>
    </row>
    <row r="76" customFormat="false" ht="15" hidden="false" customHeight="false" outlineLevel="0" collapsed="false">
      <c r="A76" s="2" t="n">
        <v>67</v>
      </c>
      <c r="B76" s="1" t="n">
        <v>93.18</v>
      </c>
      <c r="C76" s="1" t="n">
        <v>140.31</v>
      </c>
      <c r="D76" s="1" t="n">
        <v>133.83</v>
      </c>
      <c r="E76" s="1" t="n">
        <v>152.4</v>
      </c>
      <c r="F76" s="1" t="n">
        <v>117.27</v>
      </c>
      <c r="G76" s="1" t="n">
        <v>77.97</v>
      </c>
      <c r="H76" s="1" t="n">
        <v>153.09</v>
      </c>
      <c r="I76" s="1" t="n">
        <v>104.24</v>
      </c>
      <c r="J76" s="1" t="n">
        <v>99.95</v>
      </c>
      <c r="K76" s="1" t="n">
        <v>94.56</v>
      </c>
      <c r="L76" s="1" t="n">
        <v>93.29</v>
      </c>
      <c r="M76" s="1" t="n">
        <v>85.84</v>
      </c>
      <c r="N76" s="1" t="n">
        <v>83.22</v>
      </c>
      <c r="O76" s="1" t="n">
        <v>78.01</v>
      </c>
      <c r="P76" s="1" t="n">
        <v>77.51</v>
      </c>
      <c r="Q76" s="1" t="n">
        <v>43.82</v>
      </c>
      <c r="R76" s="7" t="n">
        <f aca="false">AVERAGE(B76:P76)</f>
        <v>105.644666666667</v>
      </c>
      <c r="S76" s="4" t="n">
        <f aca="false">0.2016*R76+23.964</f>
        <v>45.2619648</v>
      </c>
      <c r="T76" s="4" t="n">
        <f aca="false">(S76-Q76)^2</f>
        <v>2.07926248443904</v>
      </c>
      <c r="U76" s="4" t="n">
        <f aca="false">ABS(S76-Q76)</f>
        <v>1.4419648</v>
      </c>
    </row>
    <row r="77" customFormat="false" ht="15" hidden="false" customHeight="false" outlineLevel="0" collapsed="false">
      <c r="A77" s="2" t="n">
        <v>24</v>
      </c>
      <c r="B77" s="1" t="n">
        <v>68.68</v>
      </c>
      <c r="C77" s="1" t="n">
        <v>40.96</v>
      </c>
      <c r="D77" s="1" t="n">
        <v>48.52</v>
      </c>
      <c r="E77" s="1" t="n">
        <v>45.64</v>
      </c>
      <c r="F77" s="1" t="n">
        <v>54.07</v>
      </c>
      <c r="G77" s="1" t="n">
        <v>59.43</v>
      </c>
      <c r="H77" s="1" t="n">
        <v>67.62</v>
      </c>
      <c r="I77" s="1" t="n">
        <v>51.79</v>
      </c>
      <c r="J77" s="1" t="n">
        <v>70.43</v>
      </c>
      <c r="K77" s="1" t="n">
        <v>53.54</v>
      </c>
      <c r="L77" s="1" t="n">
        <v>77.25</v>
      </c>
      <c r="M77" s="1" t="n">
        <v>52.38</v>
      </c>
      <c r="N77" s="1" t="n">
        <v>61.16</v>
      </c>
      <c r="O77" s="1" t="n">
        <v>83.21</v>
      </c>
      <c r="P77" s="1" t="n">
        <v>74.05</v>
      </c>
      <c r="Q77" s="1" t="n">
        <v>43.87</v>
      </c>
      <c r="R77" s="7" t="n">
        <f aca="false">AVERAGE(B77:P77)</f>
        <v>60.582</v>
      </c>
      <c r="S77" s="4" t="n">
        <f aca="false">0.2016*R77+23.964</f>
        <v>36.1773312</v>
      </c>
      <c r="T77" s="4" t="n">
        <f aca="false">(S77-Q77)^2</f>
        <v>59.1771532664934</v>
      </c>
      <c r="U77" s="4" t="n">
        <f aca="false">ABS(S77-Q77)</f>
        <v>7.6926688</v>
      </c>
    </row>
    <row r="78" customFormat="false" ht="15" hidden="false" customHeight="false" outlineLevel="0" collapsed="false">
      <c r="A78" s="2" t="n">
        <v>68</v>
      </c>
      <c r="B78" s="1" t="n">
        <v>77.69</v>
      </c>
      <c r="C78" s="1" t="n">
        <v>63.95</v>
      </c>
      <c r="D78" s="1" t="n">
        <v>61.49</v>
      </c>
      <c r="E78" s="1" t="n">
        <v>82.72</v>
      </c>
      <c r="F78" s="1" t="n">
        <v>139.61</v>
      </c>
      <c r="G78" s="1" t="n">
        <v>121.78</v>
      </c>
      <c r="H78" s="1" t="n">
        <v>98.42</v>
      </c>
      <c r="I78" s="1" t="n">
        <v>169.03</v>
      </c>
      <c r="J78" s="1" t="n">
        <v>137.39</v>
      </c>
      <c r="K78" s="1" t="n">
        <v>62.69</v>
      </c>
      <c r="L78" s="1" t="n">
        <v>105.03</v>
      </c>
      <c r="M78" s="1" t="n">
        <v>104.53</v>
      </c>
      <c r="N78" s="1" t="n">
        <v>114.39</v>
      </c>
      <c r="O78" s="1" t="n">
        <v>81.14</v>
      </c>
      <c r="P78" s="1" t="n">
        <v>169.51</v>
      </c>
      <c r="Q78" s="1" t="n">
        <v>44.44</v>
      </c>
      <c r="R78" s="7" t="n">
        <f aca="false">AVERAGE(B78:P78)</f>
        <v>105.958</v>
      </c>
      <c r="S78" s="4" t="n">
        <f aca="false">0.2016*R78+23.964</f>
        <v>45.3251328</v>
      </c>
      <c r="T78" s="4" t="n">
        <f aca="false">(S78-Q78)^2</f>
        <v>0.783460073635842</v>
      </c>
      <c r="U78" s="4" t="n">
        <f aca="false">ABS(S78-Q78)</f>
        <v>0.885132800000001</v>
      </c>
    </row>
    <row r="79" customFormat="false" ht="15" hidden="false" customHeight="false" outlineLevel="0" collapsed="false">
      <c r="A79" s="2" t="n">
        <v>65</v>
      </c>
      <c r="B79" s="1" t="n">
        <v>67.89</v>
      </c>
      <c r="C79" s="1" t="n">
        <v>63.32</v>
      </c>
      <c r="D79" s="1" t="n">
        <v>95.1</v>
      </c>
      <c r="E79" s="1" t="n">
        <v>107.61</v>
      </c>
      <c r="F79" s="1" t="n">
        <v>88.56</v>
      </c>
      <c r="G79" s="1" t="n">
        <v>111.22</v>
      </c>
      <c r="H79" s="1" t="n">
        <v>123.12</v>
      </c>
      <c r="I79" s="1" t="n">
        <v>159.78</v>
      </c>
      <c r="J79" s="1" t="n">
        <v>151.86</v>
      </c>
      <c r="K79" s="1" t="n">
        <v>108.97</v>
      </c>
      <c r="L79" s="1" t="n">
        <v>56.52</v>
      </c>
      <c r="M79" s="1" t="n">
        <v>63.32</v>
      </c>
      <c r="N79" s="1" t="n">
        <v>129.83</v>
      </c>
      <c r="O79" s="1" t="n">
        <v>114.5</v>
      </c>
      <c r="P79" s="1" t="n">
        <v>121.75</v>
      </c>
      <c r="Q79" s="1" t="n">
        <v>44.64</v>
      </c>
      <c r="R79" s="7" t="n">
        <f aca="false">AVERAGE(B79:P79)</f>
        <v>104.223333333333</v>
      </c>
      <c r="S79" s="4" t="n">
        <f aca="false">0.2016*R79+23.964</f>
        <v>44.975424</v>
      </c>
      <c r="T79" s="4" t="n">
        <f aca="false">(S79-Q79)^2</f>
        <v>0.112509259776002</v>
      </c>
      <c r="U79" s="4" t="n">
        <f aca="false">ABS(S79-Q79)</f>
        <v>0.335424000000003</v>
      </c>
    </row>
    <row r="80" customFormat="false" ht="15" hidden="false" customHeight="false" outlineLevel="0" collapsed="false">
      <c r="A80" s="2" t="n">
        <v>77</v>
      </c>
      <c r="B80" s="1" t="n">
        <v>87.01</v>
      </c>
      <c r="C80" s="1" t="n">
        <v>96.23</v>
      </c>
      <c r="D80" s="1" t="n">
        <v>81.76</v>
      </c>
      <c r="E80" s="1" t="n">
        <v>60.04</v>
      </c>
      <c r="F80" s="1" t="n">
        <v>57.04</v>
      </c>
      <c r="G80" s="1" t="n">
        <v>123.29</v>
      </c>
      <c r="H80" s="1" t="n">
        <v>104.01</v>
      </c>
      <c r="I80" s="1" t="n">
        <v>56.01</v>
      </c>
      <c r="J80" s="1" t="n">
        <v>90.87</v>
      </c>
      <c r="K80" s="1" t="n">
        <v>86.75</v>
      </c>
      <c r="L80" s="1" t="n">
        <v>56.27</v>
      </c>
      <c r="M80" s="1" t="n">
        <v>113.38</v>
      </c>
      <c r="N80" s="1" t="n">
        <v>66.9</v>
      </c>
      <c r="O80" s="1" t="n">
        <v>61.19</v>
      </c>
      <c r="P80" s="1" t="n">
        <v>77.96</v>
      </c>
      <c r="Q80" s="1" t="n">
        <v>45.38</v>
      </c>
      <c r="R80" s="7" t="n">
        <f aca="false">AVERAGE(B80:P80)</f>
        <v>81.2473333333333</v>
      </c>
      <c r="S80" s="4" t="n">
        <f aca="false">0.2016*R80+23.964</f>
        <v>40.3434624</v>
      </c>
      <c r="T80" s="4" t="n">
        <f aca="false">(S80-Q80)^2</f>
        <v>25.3667109962139</v>
      </c>
      <c r="U80" s="4" t="n">
        <f aca="false">ABS(S80-Q80)</f>
        <v>5.03653760000001</v>
      </c>
    </row>
    <row r="81" customFormat="false" ht="15" hidden="false" customHeight="false" outlineLevel="0" collapsed="false">
      <c r="A81" s="2" t="n">
        <v>97</v>
      </c>
      <c r="B81" s="1" t="n">
        <v>110.66</v>
      </c>
      <c r="C81" s="1" t="n">
        <v>182.67</v>
      </c>
      <c r="D81" s="1" t="n">
        <v>130.93</v>
      </c>
      <c r="E81" s="1" t="n">
        <v>103.32</v>
      </c>
      <c r="F81" s="1" t="n">
        <v>73.68</v>
      </c>
      <c r="G81" s="1" t="n">
        <v>59.75</v>
      </c>
      <c r="H81" s="1" t="n">
        <v>117.64</v>
      </c>
      <c r="I81" s="1" t="n">
        <v>117.17</v>
      </c>
      <c r="J81" s="1" t="n">
        <v>132.76</v>
      </c>
      <c r="K81" s="1" t="n">
        <v>126.35</v>
      </c>
      <c r="L81" s="1" t="n">
        <v>192.78</v>
      </c>
      <c r="M81" s="1" t="n">
        <v>123.68</v>
      </c>
      <c r="N81" s="1" t="n">
        <v>133.63</v>
      </c>
      <c r="O81" s="1" t="n">
        <v>144.31</v>
      </c>
      <c r="P81" s="1" t="n">
        <v>140.9</v>
      </c>
      <c r="Q81" s="1" t="n">
        <v>45.45</v>
      </c>
      <c r="R81" s="7" t="n">
        <f aca="false">AVERAGE(B81:P81)</f>
        <v>126.015333333333</v>
      </c>
      <c r="S81" s="4" t="n">
        <f aca="false">0.2016*R81+23.964</f>
        <v>49.3686912</v>
      </c>
      <c r="T81" s="4" t="n">
        <f aca="false">(S81-Q81)^2</f>
        <v>15.3561407209574</v>
      </c>
      <c r="U81" s="4" t="n">
        <f aca="false">ABS(S81-Q81)</f>
        <v>3.9186912</v>
      </c>
    </row>
    <row r="82" customFormat="false" ht="15" hidden="false" customHeight="false" outlineLevel="0" collapsed="false">
      <c r="A82" s="2" t="n">
        <v>71</v>
      </c>
      <c r="B82" s="1" t="n">
        <v>33.89</v>
      </c>
      <c r="C82" s="1" t="n">
        <v>51.79</v>
      </c>
      <c r="D82" s="1" t="n">
        <v>37.85</v>
      </c>
      <c r="E82" s="1" t="n">
        <v>70.15</v>
      </c>
      <c r="F82" s="1" t="n">
        <v>102.38</v>
      </c>
      <c r="G82" s="1" t="n">
        <v>89.58</v>
      </c>
      <c r="H82" s="1" t="n">
        <v>99.32</v>
      </c>
      <c r="I82" s="1" t="n">
        <v>57.18</v>
      </c>
      <c r="J82" s="1" t="n">
        <v>106.15</v>
      </c>
      <c r="K82" s="1" t="n">
        <v>111.18</v>
      </c>
      <c r="L82" s="1" t="n">
        <v>121.46</v>
      </c>
      <c r="M82" s="1" t="n">
        <v>90.32</v>
      </c>
      <c r="N82" s="1" t="n">
        <v>93.18</v>
      </c>
      <c r="O82" s="1" t="n">
        <v>102.18</v>
      </c>
      <c r="P82" s="1" t="n">
        <v>100.03</v>
      </c>
      <c r="Q82" s="1" t="n">
        <v>45.55</v>
      </c>
      <c r="R82" s="7" t="n">
        <f aca="false">AVERAGE(B82:P82)</f>
        <v>84.4426666666667</v>
      </c>
      <c r="S82" s="4" t="n">
        <f aca="false">0.2016*R82+23.964</f>
        <v>40.9876416</v>
      </c>
      <c r="T82" s="4" t="n">
        <f aca="false">(S82-Q82)^2</f>
        <v>20.8151141700505</v>
      </c>
      <c r="U82" s="4" t="n">
        <f aca="false">ABS(S82-Q82)</f>
        <v>4.56235839999999</v>
      </c>
    </row>
    <row r="83" customFormat="false" ht="15" hidden="false" customHeight="false" outlineLevel="0" collapsed="false">
      <c r="A83" s="2" t="n">
        <v>85</v>
      </c>
      <c r="B83" s="1" t="n">
        <v>69.09</v>
      </c>
      <c r="C83" s="1" t="n">
        <v>99.63</v>
      </c>
      <c r="D83" s="1" t="n">
        <v>115.71</v>
      </c>
      <c r="E83" s="1" t="n">
        <v>86.65</v>
      </c>
      <c r="F83" s="1" t="n">
        <v>86.61</v>
      </c>
      <c r="G83" s="1" t="n">
        <v>91.51</v>
      </c>
      <c r="H83" s="1" t="n">
        <v>90.02</v>
      </c>
      <c r="I83" s="1" t="n">
        <v>117.25</v>
      </c>
      <c r="J83" s="1" t="n">
        <v>62.09</v>
      </c>
      <c r="K83" s="1" t="n">
        <v>128.35</v>
      </c>
      <c r="L83" s="1" t="n">
        <v>70.17</v>
      </c>
      <c r="M83" s="1" t="n">
        <v>148.53</v>
      </c>
      <c r="N83" s="1" t="n">
        <v>108.62</v>
      </c>
      <c r="O83" s="1" t="n">
        <v>127.07</v>
      </c>
      <c r="P83" s="1" t="n">
        <v>59.2</v>
      </c>
      <c r="Q83" s="1" t="n">
        <v>46.14</v>
      </c>
      <c r="R83" s="7" t="n">
        <f aca="false">AVERAGE(B83:P83)</f>
        <v>97.3666666666667</v>
      </c>
      <c r="S83" s="4" t="n">
        <f aca="false">0.2016*R83+23.964</f>
        <v>43.59312</v>
      </c>
      <c r="T83" s="4" t="n">
        <f aca="false">(S83-Q83)^2</f>
        <v>6.48659773440001</v>
      </c>
      <c r="U83" s="4" t="n">
        <f aca="false">ABS(S83-Q83)</f>
        <v>2.54688</v>
      </c>
    </row>
    <row r="84" customFormat="false" ht="15" hidden="false" customHeight="false" outlineLevel="0" collapsed="false">
      <c r="A84" s="2" t="n">
        <v>87</v>
      </c>
      <c r="B84" s="1" t="n">
        <v>83.23</v>
      </c>
      <c r="C84" s="1" t="n">
        <v>77.66</v>
      </c>
      <c r="D84" s="1" t="n">
        <v>59.19</v>
      </c>
      <c r="E84" s="1" t="n">
        <v>121.19</v>
      </c>
      <c r="F84" s="1" t="n">
        <v>88.39</v>
      </c>
      <c r="G84" s="1" t="n">
        <v>83.74</v>
      </c>
      <c r="H84" s="1" t="n">
        <v>117.37</v>
      </c>
      <c r="I84" s="1" t="n">
        <v>111.8</v>
      </c>
      <c r="J84" s="1" t="n">
        <v>114.43</v>
      </c>
      <c r="K84" s="1" t="n">
        <v>71.95</v>
      </c>
      <c r="L84" s="1" t="n">
        <v>49.42</v>
      </c>
      <c r="M84" s="1" t="n">
        <v>49.22</v>
      </c>
      <c r="N84" s="1" t="n">
        <v>70.12</v>
      </c>
      <c r="O84" s="1" t="n">
        <v>76.53</v>
      </c>
      <c r="P84" s="1" t="n">
        <v>135.37</v>
      </c>
      <c r="Q84" s="1" t="n">
        <v>46.23</v>
      </c>
      <c r="R84" s="7" t="n">
        <f aca="false">AVERAGE(B84:P84)</f>
        <v>87.3073333333334</v>
      </c>
      <c r="S84" s="4" t="n">
        <f aca="false">0.2016*R84+23.964</f>
        <v>41.5651584</v>
      </c>
      <c r="T84" s="4" t="n">
        <f aca="false">(S84-Q84)^2</f>
        <v>21.7607471530905</v>
      </c>
      <c r="U84" s="4" t="n">
        <f aca="false">ABS(S84-Q84)</f>
        <v>4.6648416</v>
      </c>
    </row>
    <row r="85" customFormat="false" ht="15" hidden="false" customHeight="false" outlineLevel="0" collapsed="false">
      <c r="A85" s="2" t="n">
        <v>74</v>
      </c>
      <c r="B85" s="1" t="n">
        <v>83.68</v>
      </c>
      <c r="C85" s="1" t="n">
        <v>98.33</v>
      </c>
      <c r="D85" s="1" t="n">
        <v>85.36</v>
      </c>
      <c r="E85" s="1" t="n">
        <v>66.57</v>
      </c>
      <c r="F85" s="1" t="n">
        <v>86.72</v>
      </c>
      <c r="G85" s="1" t="n">
        <v>102.2</v>
      </c>
      <c r="H85" s="1" t="n">
        <v>67.61</v>
      </c>
      <c r="I85" s="1" t="n">
        <v>123.32</v>
      </c>
      <c r="J85" s="1" t="n">
        <v>106.11</v>
      </c>
      <c r="K85" s="1" t="n">
        <v>121.42</v>
      </c>
      <c r="L85" s="1" t="n">
        <v>112.38</v>
      </c>
      <c r="M85" s="1" t="n">
        <v>124.88</v>
      </c>
      <c r="N85" s="1" t="n">
        <v>141.52</v>
      </c>
      <c r="O85" s="1" t="n">
        <v>89.53</v>
      </c>
      <c r="P85" s="1" t="n">
        <v>88.21</v>
      </c>
      <c r="Q85" s="1" t="n">
        <v>46.24</v>
      </c>
      <c r="R85" s="7" t="n">
        <f aca="false">AVERAGE(B85:P85)</f>
        <v>99.856</v>
      </c>
      <c r="S85" s="4" t="n">
        <f aca="false">0.2016*R85+23.964</f>
        <v>44.0949696</v>
      </c>
      <c r="T85" s="4" t="n">
        <f aca="false">(S85-Q85)^2</f>
        <v>4.60115541692417</v>
      </c>
      <c r="U85" s="4" t="n">
        <f aca="false">ABS(S85-Q85)</f>
        <v>2.1450304</v>
      </c>
    </row>
    <row r="86" customFormat="false" ht="15" hidden="false" customHeight="false" outlineLevel="0" collapsed="false">
      <c r="A86" s="2" t="n">
        <v>80</v>
      </c>
      <c r="B86" s="1" t="n">
        <v>55.46</v>
      </c>
      <c r="C86" s="1" t="n">
        <v>80.93</v>
      </c>
      <c r="D86" s="1" t="n">
        <v>73.98</v>
      </c>
      <c r="E86" s="1" t="n">
        <v>65.56</v>
      </c>
      <c r="F86" s="1" t="n">
        <v>58.21</v>
      </c>
      <c r="G86" s="1" t="n">
        <v>105.94</v>
      </c>
      <c r="H86" s="1" t="n">
        <v>121.1</v>
      </c>
      <c r="I86" s="1" t="n">
        <v>97.98</v>
      </c>
      <c r="J86" s="1" t="n">
        <v>104.52</v>
      </c>
      <c r="K86" s="1" t="n">
        <v>60.98</v>
      </c>
      <c r="L86" s="1" t="n">
        <v>124.6</v>
      </c>
      <c r="M86" s="1" t="n">
        <v>61.79</v>
      </c>
      <c r="N86" s="1" t="n">
        <v>61.2</v>
      </c>
      <c r="O86" s="1" t="n">
        <v>63.01</v>
      </c>
      <c r="P86" s="1" t="n">
        <v>80.09</v>
      </c>
      <c r="Q86" s="1" t="n">
        <v>46.56</v>
      </c>
      <c r="R86" s="7" t="n">
        <f aca="false">AVERAGE(B86:P86)</f>
        <v>81.0233333333333</v>
      </c>
      <c r="S86" s="4" t="n">
        <f aca="false">0.2016*R86+23.964</f>
        <v>40.298304</v>
      </c>
      <c r="T86" s="4" t="n">
        <f aca="false">(S86-Q86)^2</f>
        <v>39.208836796416</v>
      </c>
      <c r="U86" s="4" t="n">
        <f aca="false">ABS(S86-Q86)</f>
        <v>6.261696</v>
      </c>
    </row>
    <row r="87" customFormat="false" ht="15" hidden="false" customHeight="false" outlineLevel="0" collapsed="false">
      <c r="A87" s="2" t="n">
        <v>95</v>
      </c>
      <c r="B87" s="1" t="n">
        <v>50.41</v>
      </c>
      <c r="C87" s="1" t="n">
        <v>60.61</v>
      </c>
      <c r="D87" s="1" t="n">
        <v>77.98</v>
      </c>
      <c r="E87" s="1" t="n">
        <v>95.66</v>
      </c>
      <c r="F87" s="1" t="n">
        <v>94.04</v>
      </c>
      <c r="G87" s="1" t="n">
        <v>77.3</v>
      </c>
      <c r="H87" s="1" t="n">
        <v>111.1</v>
      </c>
      <c r="I87" s="1" t="n">
        <v>91.83</v>
      </c>
      <c r="J87" s="1" t="n">
        <v>110.64</v>
      </c>
      <c r="K87" s="1" t="n">
        <v>73.67</v>
      </c>
      <c r="L87" s="1" t="n">
        <v>125.51</v>
      </c>
      <c r="M87" s="1" t="n">
        <v>70.14</v>
      </c>
      <c r="N87" s="1" t="n">
        <v>67.62</v>
      </c>
      <c r="P87" s="1" t="n">
        <v>76.62</v>
      </c>
      <c r="Q87" s="1" t="n">
        <v>46.75</v>
      </c>
      <c r="R87" s="7" t="n">
        <f aca="false">AVERAGE(B87:P87)</f>
        <v>84.5092857142857</v>
      </c>
      <c r="S87" s="4" t="n">
        <f aca="false">0.2016*R87+23.964</f>
        <v>41.001072</v>
      </c>
      <c r="T87" s="4" t="n">
        <f aca="false">(S87-Q87)^2</f>
        <v>33.050173149184</v>
      </c>
      <c r="U87" s="4" t="n">
        <f aca="false">ABS(S87-Q87)</f>
        <v>5.748928</v>
      </c>
    </row>
    <row r="88" customFormat="false" ht="15" hidden="false" customHeight="false" outlineLevel="0" collapsed="false">
      <c r="A88" s="2" t="n">
        <v>86</v>
      </c>
      <c r="B88" s="1" t="n">
        <v>59.47</v>
      </c>
      <c r="C88" s="1" t="n">
        <v>106.41</v>
      </c>
      <c r="D88" s="1" t="n">
        <v>59.75</v>
      </c>
      <c r="E88" s="1" t="n">
        <v>60.61</v>
      </c>
      <c r="F88" s="1" t="n">
        <v>60.9</v>
      </c>
      <c r="G88" s="1" t="n">
        <v>98.1</v>
      </c>
      <c r="H88" s="1" t="n">
        <v>74.11</v>
      </c>
      <c r="I88" s="1" t="n">
        <v>95.31</v>
      </c>
      <c r="J88" s="1" t="n">
        <v>127.82</v>
      </c>
      <c r="K88" s="1" t="n">
        <v>85.07</v>
      </c>
      <c r="L88" s="1" t="n">
        <v>108.51</v>
      </c>
      <c r="M88" s="1" t="n">
        <v>105.18</v>
      </c>
      <c r="N88" s="1" t="n">
        <v>133.42</v>
      </c>
      <c r="O88" s="1" t="n">
        <v>91.54</v>
      </c>
      <c r="P88" s="1" t="n">
        <v>87.47</v>
      </c>
      <c r="Q88" s="1" t="n">
        <v>46.85</v>
      </c>
      <c r="R88" s="7" t="n">
        <f aca="false">AVERAGE(B88:P88)</f>
        <v>90.2446666666667</v>
      </c>
      <c r="S88" s="4" t="n">
        <f aca="false">0.2016*R88+23.964</f>
        <v>42.1573248</v>
      </c>
      <c r="T88" s="4" t="n">
        <f aca="false">(S88-Q88)^2</f>
        <v>22.0212005326951</v>
      </c>
      <c r="U88" s="4" t="n">
        <f aca="false">ABS(S88-Q88)</f>
        <v>4.6926752</v>
      </c>
    </row>
    <row r="89" customFormat="false" ht="15" hidden="false" customHeight="false" outlineLevel="0" collapsed="false">
      <c r="A89" s="2" t="n">
        <v>88</v>
      </c>
      <c r="B89" s="1" t="n">
        <v>80.14</v>
      </c>
      <c r="C89" s="1" t="n">
        <v>117.74</v>
      </c>
      <c r="D89" s="1" t="n">
        <v>122.62</v>
      </c>
      <c r="E89" s="1" t="n">
        <v>106.02</v>
      </c>
      <c r="F89" s="1" t="n">
        <v>111.65</v>
      </c>
      <c r="G89" s="1" t="n">
        <v>122.51</v>
      </c>
      <c r="H89" s="1" t="n">
        <v>110.18</v>
      </c>
      <c r="I89" s="1" t="n">
        <v>86.92</v>
      </c>
      <c r="J89" s="1" t="n">
        <v>73.26</v>
      </c>
      <c r="K89" s="1" t="n">
        <v>147.62</v>
      </c>
      <c r="L89" s="1" t="n">
        <v>115.77</v>
      </c>
      <c r="M89" s="1" t="n">
        <v>69.79</v>
      </c>
      <c r="N89" s="1" t="n">
        <v>124.1</v>
      </c>
      <c r="O89" s="1" t="n">
        <v>150.18</v>
      </c>
      <c r="P89" s="1" t="n">
        <v>101.94</v>
      </c>
      <c r="Q89" s="1" t="n">
        <v>46.99</v>
      </c>
      <c r="R89" s="7" t="n">
        <f aca="false">AVERAGE(B89:P89)</f>
        <v>109.362666666667</v>
      </c>
      <c r="S89" s="4" t="n">
        <f aca="false">0.2016*R89+23.964</f>
        <v>46.0115136</v>
      </c>
      <c r="T89" s="4" t="n">
        <f aca="false">(S89-Q89)^2</f>
        <v>0.957435634984963</v>
      </c>
      <c r="U89" s="4" t="n">
        <f aca="false">ABS(S89-Q89)</f>
        <v>0.978486400000001</v>
      </c>
    </row>
    <row r="90" customFormat="false" ht="15" hidden="false" customHeight="false" outlineLevel="0" collapsed="false">
      <c r="A90" s="2" t="n">
        <v>102</v>
      </c>
      <c r="B90" s="1" t="n">
        <v>90.68</v>
      </c>
      <c r="C90" s="1" t="n">
        <v>115.9</v>
      </c>
      <c r="D90" s="1" t="n">
        <v>105.05</v>
      </c>
      <c r="E90" s="1" t="n">
        <v>133.45</v>
      </c>
      <c r="F90" s="1" t="n">
        <v>119.36</v>
      </c>
      <c r="G90" s="1" t="n">
        <v>102.43</v>
      </c>
      <c r="H90" s="1" t="n">
        <v>141.19</v>
      </c>
      <c r="I90" s="1" t="n">
        <v>115</v>
      </c>
      <c r="J90" s="1" t="n">
        <v>89.46</v>
      </c>
      <c r="K90" s="1" t="n">
        <v>58.91</v>
      </c>
      <c r="L90" s="1" t="n">
        <v>89.7</v>
      </c>
      <c r="M90" s="1" t="n">
        <v>64.59</v>
      </c>
      <c r="N90" s="1" t="n">
        <v>88.37</v>
      </c>
      <c r="O90" s="1" t="n">
        <v>133.02</v>
      </c>
      <c r="P90" s="1" t="n">
        <v>65.58</v>
      </c>
      <c r="Q90" s="1" t="n">
        <v>47.02</v>
      </c>
      <c r="R90" s="7" t="n">
        <f aca="false">AVERAGE(B90:P90)</f>
        <v>100.846</v>
      </c>
      <c r="S90" s="4" t="n">
        <f aca="false">0.2016*R90+23.964</f>
        <v>44.2945536</v>
      </c>
      <c r="T90" s="4" t="n">
        <f aca="false">(S90-Q90)^2</f>
        <v>7.42805807927298</v>
      </c>
      <c r="U90" s="4" t="n">
        <f aca="false">ABS(S90-Q90)</f>
        <v>2.7254464</v>
      </c>
    </row>
    <row r="91" customFormat="false" ht="15" hidden="false" customHeight="false" outlineLevel="0" collapsed="false">
      <c r="A91" s="2" t="n">
        <v>101</v>
      </c>
      <c r="B91" s="1" t="n">
        <v>115.54</v>
      </c>
      <c r="C91" s="1" t="n">
        <v>76.73</v>
      </c>
      <c r="D91" s="1" t="n">
        <v>119.58</v>
      </c>
      <c r="E91" s="1" t="n">
        <v>85.85</v>
      </c>
      <c r="F91" s="1" t="n">
        <v>61.19</v>
      </c>
      <c r="G91" s="1" t="n">
        <v>99.05</v>
      </c>
      <c r="H91" s="1" t="n">
        <v>122.52</v>
      </c>
      <c r="I91" s="1" t="n">
        <v>149.97</v>
      </c>
      <c r="J91" s="1" t="n">
        <v>61.79</v>
      </c>
      <c r="K91" s="1" t="n">
        <v>131.53</v>
      </c>
      <c r="L91" s="1" t="n">
        <v>144.14</v>
      </c>
      <c r="M91" s="1" t="n">
        <v>98.07</v>
      </c>
      <c r="N91" s="1" t="n">
        <v>83.22</v>
      </c>
      <c r="O91" s="1" t="n">
        <v>112.65</v>
      </c>
      <c r="P91" s="1" t="n">
        <v>168.17</v>
      </c>
      <c r="Q91" s="1" t="n">
        <v>47.2</v>
      </c>
      <c r="R91" s="7" t="n">
        <f aca="false">AVERAGE(B91:P91)</f>
        <v>108.666666666667</v>
      </c>
      <c r="S91" s="4" t="n">
        <f aca="false">0.2016*R91+23.964</f>
        <v>45.8712</v>
      </c>
      <c r="T91" s="4" t="n">
        <f aca="false">(S91-Q91)^2</f>
        <v>1.76570944</v>
      </c>
      <c r="U91" s="4" t="n">
        <f aca="false">ABS(S91-Q91)</f>
        <v>1.3288</v>
      </c>
    </row>
    <row r="92" customFormat="false" ht="15" hidden="false" customHeight="false" outlineLevel="0" collapsed="false">
      <c r="A92" s="2" t="n">
        <v>103</v>
      </c>
      <c r="B92" s="1" t="n">
        <v>79.61</v>
      </c>
      <c r="C92" s="1" t="n">
        <v>68.32</v>
      </c>
      <c r="D92" s="1" t="n">
        <v>83.54</v>
      </c>
      <c r="E92" s="1" t="n">
        <v>153.78</v>
      </c>
      <c r="F92" s="1" t="n">
        <v>119.78</v>
      </c>
      <c r="G92" s="1" t="n">
        <v>148.88</v>
      </c>
      <c r="H92" s="1" t="n">
        <v>106.49</v>
      </c>
      <c r="I92" s="1" t="n">
        <v>90.92</v>
      </c>
      <c r="J92" s="1" t="n">
        <v>102.16</v>
      </c>
      <c r="K92" s="1" t="n">
        <v>74.91</v>
      </c>
      <c r="L92" s="1" t="n">
        <v>97.14</v>
      </c>
      <c r="M92" s="1" t="n">
        <v>105.76</v>
      </c>
      <c r="N92" s="1" t="n">
        <v>187.4</v>
      </c>
      <c r="O92" s="1" t="n">
        <v>186.34</v>
      </c>
      <c r="P92" s="1" t="n">
        <v>106.41</v>
      </c>
      <c r="Q92" s="1" t="n">
        <v>47.27</v>
      </c>
      <c r="R92" s="7" t="n">
        <f aca="false">AVERAGE(B92:P92)</f>
        <v>114.096</v>
      </c>
      <c r="S92" s="4" t="n">
        <f aca="false">0.2016*R92+23.964</f>
        <v>46.9657536</v>
      </c>
      <c r="T92" s="4" t="n">
        <f aca="false">(S92-Q92)^2</f>
        <v>0.0925658719129623</v>
      </c>
      <c r="U92" s="4" t="n">
        <f aca="false">ABS(S92-Q92)</f>
        <v>0.304246400000004</v>
      </c>
    </row>
    <row r="93" customFormat="false" ht="15" hidden="false" customHeight="false" outlineLevel="0" collapsed="false">
      <c r="A93" s="2" t="n">
        <v>73</v>
      </c>
      <c r="B93" s="1" t="n">
        <v>65.67</v>
      </c>
      <c r="C93" s="1" t="n">
        <v>83.17</v>
      </c>
      <c r="D93" s="1" t="n">
        <v>96.38</v>
      </c>
      <c r="E93" s="1" t="n">
        <v>63.68</v>
      </c>
      <c r="F93" s="1" t="n">
        <v>93.91</v>
      </c>
      <c r="G93" s="1" t="n">
        <v>103.28</v>
      </c>
      <c r="H93" s="1" t="n">
        <v>63.41</v>
      </c>
      <c r="I93" s="1" t="n">
        <v>99.1</v>
      </c>
      <c r="J93" s="1" t="n">
        <v>124.63</v>
      </c>
      <c r="L93" s="1" t="n">
        <v>66.58</v>
      </c>
      <c r="M93" s="1" t="n">
        <v>113.61</v>
      </c>
      <c r="N93" s="1" t="n">
        <v>109.73</v>
      </c>
      <c r="O93" s="1" t="n">
        <v>60.04</v>
      </c>
      <c r="P93" s="1" t="n">
        <v>58.64</v>
      </c>
      <c r="Q93" s="1" t="n">
        <v>47.32</v>
      </c>
      <c r="R93" s="7" t="n">
        <f aca="false">AVERAGE(B93:P93)</f>
        <v>85.845</v>
      </c>
      <c r="S93" s="4" t="n">
        <f aca="false">0.2016*R93+23.964</f>
        <v>41.270352</v>
      </c>
      <c r="T93" s="4" t="n">
        <f aca="false">(S93-Q93)^2</f>
        <v>36.598240923904</v>
      </c>
      <c r="U93" s="4" t="n">
        <f aca="false">ABS(S93-Q93)</f>
        <v>6.049648</v>
      </c>
    </row>
    <row r="94" customFormat="false" ht="15" hidden="false" customHeight="false" outlineLevel="0" collapsed="false">
      <c r="A94" s="2" t="n">
        <v>63</v>
      </c>
      <c r="B94" s="1" t="n">
        <v>50.88</v>
      </c>
      <c r="C94" s="1" t="n">
        <v>101.8</v>
      </c>
      <c r="D94" s="1" t="n">
        <v>59.19</v>
      </c>
      <c r="E94" s="1" t="n">
        <v>90.43</v>
      </c>
      <c r="F94" s="1" t="n">
        <v>120.18</v>
      </c>
      <c r="G94" s="1" t="n">
        <v>85.62</v>
      </c>
      <c r="H94" s="1" t="n">
        <v>132.67</v>
      </c>
      <c r="I94" s="1" t="n">
        <v>100.71</v>
      </c>
      <c r="J94" s="1" t="n">
        <v>107.55</v>
      </c>
      <c r="K94" s="1" t="n">
        <v>63.63</v>
      </c>
      <c r="L94" s="1" t="n">
        <v>107.94</v>
      </c>
      <c r="M94" s="1" t="n">
        <v>79.23</v>
      </c>
      <c r="N94" s="1" t="n">
        <v>122.06</v>
      </c>
      <c r="O94" s="1" t="n">
        <v>85.82</v>
      </c>
      <c r="P94" s="1" t="n">
        <v>77.48</v>
      </c>
      <c r="Q94" s="1" t="n">
        <v>47.46</v>
      </c>
      <c r="R94" s="7" t="n">
        <f aca="false">AVERAGE(B94:P94)</f>
        <v>92.346</v>
      </c>
      <c r="S94" s="4" t="n">
        <f aca="false">0.2016*R94+23.964</f>
        <v>42.5809536</v>
      </c>
      <c r="T94" s="4" t="n">
        <f aca="false">(S94-Q94)^2</f>
        <v>23.805093773353</v>
      </c>
      <c r="U94" s="4" t="n">
        <f aca="false">ABS(S94-Q94)</f>
        <v>4.8790464</v>
      </c>
    </row>
    <row r="95" customFormat="false" ht="15" hidden="false" customHeight="false" outlineLevel="0" collapsed="false">
      <c r="A95" s="2" t="n">
        <v>93</v>
      </c>
      <c r="B95" s="1" t="n">
        <v>82.43</v>
      </c>
      <c r="C95" s="1" t="n">
        <v>61.36</v>
      </c>
      <c r="D95" s="1" t="n">
        <v>80.97</v>
      </c>
      <c r="E95" s="1" t="n">
        <v>77.53</v>
      </c>
      <c r="F95" s="1" t="n">
        <v>94.65</v>
      </c>
      <c r="G95" s="1" t="n">
        <v>69.78</v>
      </c>
      <c r="H95" s="1" t="n">
        <v>119.64</v>
      </c>
      <c r="I95" s="1" t="n">
        <v>108.49</v>
      </c>
      <c r="J95" s="1" t="n">
        <v>139.92</v>
      </c>
      <c r="K95" s="1" t="n">
        <v>117.07</v>
      </c>
      <c r="L95" s="1" t="n">
        <v>149.44</v>
      </c>
      <c r="M95" s="1" t="n">
        <v>140.62</v>
      </c>
      <c r="N95" s="1" t="n">
        <v>95.42</v>
      </c>
      <c r="O95" s="1" t="n">
        <v>70.44</v>
      </c>
      <c r="P95" s="1" t="n">
        <v>146.95</v>
      </c>
      <c r="Q95" s="1" t="n">
        <v>47.69</v>
      </c>
      <c r="R95" s="7" t="n">
        <f aca="false">AVERAGE(B95:P95)</f>
        <v>103.647333333333</v>
      </c>
      <c r="S95" s="4" t="n">
        <f aca="false">0.2016*R95+23.964</f>
        <v>44.8593024</v>
      </c>
      <c r="T95" s="4" t="n">
        <f aca="false">(S95-Q95)^2</f>
        <v>8.01284890264572</v>
      </c>
      <c r="U95" s="4" t="n">
        <f aca="false">ABS(S95-Q95)</f>
        <v>2.83069759999999</v>
      </c>
    </row>
    <row r="96" customFormat="false" ht="15" hidden="false" customHeight="false" outlineLevel="0" collapsed="false">
      <c r="A96" s="2" t="n">
        <v>75</v>
      </c>
      <c r="B96" s="1" t="n">
        <v>123.78</v>
      </c>
      <c r="C96" s="1" t="n">
        <v>80.26</v>
      </c>
      <c r="D96" s="1" t="n">
        <v>80.26</v>
      </c>
      <c r="E96" s="1" t="n">
        <v>72.07</v>
      </c>
      <c r="F96" s="1" t="n">
        <v>102.18</v>
      </c>
      <c r="G96" s="1" t="n">
        <v>110.08</v>
      </c>
      <c r="H96" s="1" t="n">
        <v>107.33</v>
      </c>
      <c r="I96" s="1" t="n">
        <v>115.28</v>
      </c>
      <c r="J96" s="1" t="n">
        <v>137.01</v>
      </c>
      <c r="K96" s="1" t="n">
        <v>115.37</v>
      </c>
      <c r="L96" s="1" t="n">
        <v>111.15</v>
      </c>
      <c r="M96" s="1" t="n">
        <v>112.98</v>
      </c>
      <c r="N96" s="1" t="n">
        <v>94.77</v>
      </c>
      <c r="O96" s="1" t="n">
        <v>85.29</v>
      </c>
      <c r="P96" s="1" t="n">
        <v>135.31</v>
      </c>
      <c r="Q96" s="1" t="n">
        <v>47.84</v>
      </c>
      <c r="R96" s="7" t="n">
        <f aca="false">AVERAGE(B96:P96)</f>
        <v>105.541333333333</v>
      </c>
      <c r="S96" s="4" t="n">
        <f aca="false">0.2016*R96+23.964</f>
        <v>45.2411328</v>
      </c>
      <c r="T96" s="4" t="n">
        <f aca="false">(S96-Q96)^2</f>
        <v>6.75411072323584</v>
      </c>
      <c r="U96" s="4" t="n">
        <f aca="false">ABS(S96-Q96)</f>
        <v>2.5988672</v>
      </c>
    </row>
    <row r="97" customFormat="false" ht="15" hidden="false" customHeight="false" outlineLevel="0" collapsed="false">
      <c r="A97" s="2" t="n">
        <v>107</v>
      </c>
      <c r="B97" s="1" t="n">
        <v>75.75</v>
      </c>
      <c r="C97" s="1" t="n">
        <v>154.54</v>
      </c>
      <c r="D97" s="1" t="n">
        <v>94.12</v>
      </c>
      <c r="E97" s="1" t="n">
        <v>62.4</v>
      </c>
      <c r="F97" s="1" t="n">
        <v>63</v>
      </c>
      <c r="G97" s="1" t="n">
        <v>74.65</v>
      </c>
      <c r="H97" s="1" t="n">
        <v>72.63</v>
      </c>
      <c r="I97" s="1" t="n">
        <v>131.83</v>
      </c>
      <c r="J97" s="1" t="n">
        <v>127.13</v>
      </c>
      <c r="K97" s="1" t="n">
        <v>74.49</v>
      </c>
      <c r="L97" s="1" t="n">
        <v>85.65</v>
      </c>
      <c r="M97" s="1" t="n">
        <v>74.49</v>
      </c>
      <c r="N97" s="1" t="n">
        <v>132.49</v>
      </c>
      <c r="O97" s="1" t="n">
        <v>76.18</v>
      </c>
      <c r="Q97" s="1" t="n">
        <v>47.87</v>
      </c>
      <c r="R97" s="7" t="n">
        <f aca="false">AVERAGE(B97:P97)</f>
        <v>92.8107142857143</v>
      </c>
      <c r="S97" s="4" t="n">
        <f aca="false">0.2016*R97+23.964</f>
        <v>42.67464</v>
      </c>
      <c r="T97" s="4" t="n">
        <f aca="false">(S97-Q97)^2</f>
        <v>26.9917655296</v>
      </c>
      <c r="U97" s="4" t="n">
        <f aca="false">ABS(S97-Q97)</f>
        <v>5.19536</v>
      </c>
    </row>
    <row r="98" customFormat="false" ht="15" hidden="false" customHeight="false" outlineLevel="0" collapsed="false">
      <c r="A98" s="2" t="n">
        <v>92</v>
      </c>
      <c r="B98" s="1" t="n">
        <v>46.59</v>
      </c>
      <c r="C98" s="1" t="n">
        <v>94.93</v>
      </c>
      <c r="D98" s="1" t="n">
        <v>74.63</v>
      </c>
      <c r="E98" s="1" t="n">
        <v>106.28</v>
      </c>
      <c r="F98" s="1" t="n">
        <v>93.16</v>
      </c>
      <c r="G98" s="1" t="n">
        <v>124.28</v>
      </c>
      <c r="H98" s="1" t="n">
        <v>119.78</v>
      </c>
      <c r="I98" s="1" t="n">
        <v>112.81</v>
      </c>
      <c r="J98" s="1" t="n">
        <v>66.3</v>
      </c>
      <c r="K98" s="1" t="n">
        <v>101.84</v>
      </c>
      <c r="L98" s="1" t="n">
        <v>119.06</v>
      </c>
      <c r="M98" s="1" t="n">
        <v>132.06</v>
      </c>
      <c r="N98" s="1" t="n">
        <v>56.52</v>
      </c>
      <c r="O98" s="1" t="n">
        <v>78.88</v>
      </c>
      <c r="P98" s="1" t="n">
        <v>118.23</v>
      </c>
      <c r="Q98" s="1" t="n">
        <v>48.52</v>
      </c>
      <c r="R98" s="7" t="n">
        <f aca="false">AVERAGE(B98:P98)</f>
        <v>96.3566666666667</v>
      </c>
      <c r="S98" s="4" t="n">
        <f aca="false">0.2016*R98+23.964</f>
        <v>43.389504</v>
      </c>
      <c r="T98" s="4" t="n">
        <f aca="false">(S98-Q98)^2</f>
        <v>26.3219892060161</v>
      </c>
      <c r="U98" s="4" t="n">
        <f aca="false">ABS(S98-Q98)</f>
        <v>5.13049600000001</v>
      </c>
    </row>
    <row r="99" customFormat="false" ht="15" hidden="false" customHeight="false" outlineLevel="0" collapsed="false">
      <c r="A99" s="2" t="n">
        <v>109</v>
      </c>
      <c r="B99" s="1" t="n">
        <v>115.31</v>
      </c>
      <c r="C99" s="1" t="n">
        <v>150.19</v>
      </c>
      <c r="D99" s="1" t="n">
        <v>149.44</v>
      </c>
      <c r="E99" s="1" t="n">
        <v>73.26</v>
      </c>
      <c r="F99" s="1" t="n">
        <v>145.15</v>
      </c>
      <c r="G99" s="1" t="n">
        <v>83.71</v>
      </c>
      <c r="H99" s="1" t="n">
        <v>97.66</v>
      </c>
      <c r="I99" s="1" t="n">
        <v>90.32</v>
      </c>
      <c r="J99" s="1" t="n">
        <v>103.21</v>
      </c>
      <c r="K99" s="1" t="n">
        <v>143.47</v>
      </c>
      <c r="L99" s="1" t="n">
        <v>73.26</v>
      </c>
      <c r="M99" s="1" t="n">
        <v>119.56</v>
      </c>
      <c r="N99" s="1" t="n">
        <v>98.34</v>
      </c>
      <c r="O99" s="1" t="n">
        <v>107.75</v>
      </c>
      <c r="P99" s="1" t="n">
        <v>144.4</v>
      </c>
      <c r="Q99" s="1" t="n">
        <v>48.71</v>
      </c>
      <c r="R99" s="7" t="n">
        <f aca="false">AVERAGE(B99:P99)</f>
        <v>113.002</v>
      </c>
      <c r="S99" s="4" t="n">
        <f aca="false">0.2016*R99+23.964</f>
        <v>46.7452032</v>
      </c>
      <c r="T99" s="4" t="n">
        <f aca="false">(S99-Q99)^2</f>
        <v>3.86042646529025</v>
      </c>
      <c r="U99" s="4" t="n">
        <f aca="false">ABS(S99-Q99)</f>
        <v>1.9647968</v>
      </c>
    </row>
    <row r="100" customFormat="false" ht="15" hidden="false" customHeight="false" outlineLevel="0" collapsed="false">
      <c r="A100" s="2" t="n">
        <v>69</v>
      </c>
      <c r="B100" s="1" t="n">
        <v>44.88</v>
      </c>
      <c r="C100" s="1" t="n">
        <v>76.42</v>
      </c>
      <c r="D100" s="1" t="n">
        <v>63.62</v>
      </c>
      <c r="E100" s="1" t="n">
        <v>110.81</v>
      </c>
      <c r="F100" s="1" t="n">
        <v>72.86</v>
      </c>
      <c r="G100" s="1" t="n">
        <v>61.49</v>
      </c>
      <c r="H100" s="1" t="n">
        <v>91.89</v>
      </c>
      <c r="I100" s="1" t="n">
        <v>127.31</v>
      </c>
      <c r="J100" s="1" t="n">
        <v>98.02</v>
      </c>
      <c r="K100" s="1" t="n">
        <v>65.91</v>
      </c>
      <c r="M100" s="1" t="n">
        <v>82.14</v>
      </c>
      <c r="N100" s="1" t="n">
        <v>74.08</v>
      </c>
      <c r="O100" s="1" t="n">
        <v>90.34</v>
      </c>
      <c r="P100" s="1" t="n">
        <v>112.6</v>
      </c>
      <c r="Q100" s="1" t="n">
        <v>48.73</v>
      </c>
      <c r="R100" s="7" t="n">
        <f aca="false">AVERAGE(B100:P100)</f>
        <v>83.7407142857143</v>
      </c>
      <c r="S100" s="4" t="n">
        <f aca="false">0.2016*R100+23.964</f>
        <v>40.846128</v>
      </c>
      <c r="T100" s="4" t="n">
        <f aca="false">(S100-Q100)^2</f>
        <v>62.1554377123841</v>
      </c>
      <c r="U100" s="4" t="n">
        <f aca="false">ABS(S100-Q100)</f>
        <v>7.883872</v>
      </c>
    </row>
    <row r="101" customFormat="false" ht="15" hidden="false" customHeight="false" outlineLevel="0" collapsed="false">
      <c r="A101" s="2" t="n">
        <v>84</v>
      </c>
      <c r="B101" s="1" t="n">
        <v>97.34</v>
      </c>
      <c r="C101" s="1" t="n">
        <v>62.1</v>
      </c>
      <c r="D101" s="1" t="n">
        <v>75.33</v>
      </c>
      <c r="E101" s="1" t="n">
        <v>81.74</v>
      </c>
      <c r="F101" s="1" t="n">
        <v>105.13</v>
      </c>
      <c r="G101" s="1" t="n">
        <v>130.8</v>
      </c>
      <c r="H101" s="1" t="n">
        <v>66.92</v>
      </c>
      <c r="I101" s="1" t="n">
        <v>95.65</v>
      </c>
      <c r="J101" s="1" t="n">
        <v>166.19</v>
      </c>
      <c r="K101" s="1" t="n">
        <v>138.67</v>
      </c>
      <c r="L101" s="1" t="n">
        <v>111.87</v>
      </c>
      <c r="M101" s="1" t="n">
        <v>136.03</v>
      </c>
      <c r="N101" s="1" t="n">
        <v>111.45</v>
      </c>
      <c r="O101" s="1" t="n">
        <v>158.09</v>
      </c>
      <c r="P101" s="1" t="n">
        <v>71.29</v>
      </c>
      <c r="Q101" s="1" t="n">
        <v>48.8</v>
      </c>
      <c r="R101" s="7" t="n">
        <f aca="false">AVERAGE(B101:P101)</f>
        <v>107.24</v>
      </c>
      <c r="S101" s="4" t="n">
        <f aca="false">0.2016*R101+23.964</f>
        <v>45.583584</v>
      </c>
      <c r="T101" s="4" t="n">
        <f aca="false">(S101-Q101)^2</f>
        <v>10.345331885056</v>
      </c>
      <c r="U101" s="4" t="n">
        <f aca="false">ABS(S101-Q101)</f>
        <v>3.216416</v>
      </c>
    </row>
    <row r="102" customFormat="false" ht="15" hidden="false" customHeight="false" outlineLevel="0" collapsed="false">
      <c r="A102" s="2" t="n">
        <v>78</v>
      </c>
      <c r="B102" s="1" t="n">
        <v>61.29</v>
      </c>
      <c r="C102" s="1" t="n">
        <v>94.23</v>
      </c>
      <c r="D102" s="1" t="n">
        <v>73.88</v>
      </c>
      <c r="E102" s="1" t="n">
        <v>64.26</v>
      </c>
      <c r="F102" s="1" t="n">
        <v>111.66</v>
      </c>
      <c r="G102" s="1" t="n">
        <v>64.91</v>
      </c>
      <c r="H102" s="1" t="n">
        <v>157.45</v>
      </c>
      <c r="I102" s="1" t="n">
        <v>131.59</v>
      </c>
      <c r="J102" s="1" t="n">
        <v>104.22</v>
      </c>
      <c r="K102" s="1" t="n">
        <v>65.57</v>
      </c>
      <c r="L102" s="1" t="n">
        <v>72.85</v>
      </c>
      <c r="N102" s="1" t="n">
        <v>88.59</v>
      </c>
      <c r="O102" s="1" t="n">
        <v>102.18</v>
      </c>
      <c r="P102" s="1" t="n">
        <v>119.92</v>
      </c>
      <c r="Q102" s="1" t="n">
        <v>48.85</v>
      </c>
      <c r="R102" s="7" t="n">
        <f aca="false">AVERAGE(B102:P102)</f>
        <v>93.7571428571429</v>
      </c>
      <c r="S102" s="4" t="n">
        <f aca="false">0.2016*R102+23.964</f>
        <v>42.86544</v>
      </c>
      <c r="T102" s="4" t="n">
        <f aca="false">(S102-Q102)^2</f>
        <v>35.8149583936</v>
      </c>
      <c r="U102" s="4" t="n">
        <f aca="false">ABS(S102-Q102)</f>
        <v>5.98456</v>
      </c>
    </row>
    <row r="103" customFormat="false" ht="15" hidden="false" customHeight="false" outlineLevel="0" collapsed="false">
      <c r="A103" s="2" t="n">
        <v>79</v>
      </c>
      <c r="B103" s="1" t="n">
        <v>89.79</v>
      </c>
      <c r="C103" s="1" t="n">
        <v>115.66</v>
      </c>
      <c r="D103" s="1" t="n">
        <v>79.16</v>
      </c>
      <c r="E103" s="1" t="n">
        <v>139.84</v>
      </c>
      <c r="F103" s="1" t="n">
        <v>89.74</v>
      </c>
      <c r="G103" s="1" t="n">
        <v>121.02</v>
      </c>
      <c r="H103" s="1" t="n">
        <v>73.26</v>
      </c>
      <c r="I103" s="1" t="n">
        <v>93.36</v>
      </c>
      <c r="J103" s="1" t="n">
        <v>103.68</v>
      </c>
      <c r="K103" s="1" t="n">
        <v>105.11</v>
      </c>
      <c r="L103" s="1" t="n">
        <v>114.58</v>
      </c>
      <c r="M103" s="1" t="n">
        <v>117.21</v>
      </c>
      <c r="N103" s="1" t="n">
        <v>128.85</v>
      </c>
      <c r="O103" s="1" t="n">
        <v>116.57</v>
      </c>
      <c r="P103" s="1" t="n">
        <v>81.73</v>
      </c>
      <c r="Q103" s="1" t="n">
        <v>49.25</v>
      </c>
      <c r="R103" s="7" t="n">
        <f aca="false">AVERAGE(B103:P103)</f>
        <v>104.637333333333</v>
      </c>
      <c r="S103" s="4" t="n">
        <f aca="false">0.2016*R103+23.964</f>
        <v>45.0588864</v>
      </c>
      <c r="T103" s="4" t="n">
        <f aca="false">(S103-Q103)^2</f>
        <v>17.565433208105</v>
      </c>
      <c r="U103" s="4" t="n">
        <f aca="false">ABS(S103-Q103)</f>
        <v>4.1911136</v>
      </c>
    </row>
    <row r="104" customFormat="false" ht="15" hidden="false" customHeight="false" outlineLevel="0" collapsed="false">
      <c r="A104" s="2" t="n">
        <v>94</v>
      </c>
      <c r="B104" s="1" t="n">
        <v>82.54</v>
      </c>
      <c r="C104" s="1" t="n">
        <v>93.62</v>
      </c>
      <c r="D104" s="1" t="n">
        <v>102.88</v>
      </c>
      <c r="E104" s="1" t="n">
        <v>97.6</v>
      </c>
      <c r="F104" s="1" t="n">
        <v>78.34</v>
      </c>
      <c r="G104" s="1" t="n">
        <v>111.17</v>
      </c>
      <c r="H104" s="1" t="n">
        <v>114.36</v>
      </c>
      <c r="I104" s="1" t="n">
        <v>105.1</v>
      </c>
      <c r="J104" s="1" t="n">
        <v>83.93</v>
      </c>
      <c r="K104" s="1" t="n">
        <v>89.74</v>
      </c>
      <c r="L104" s="1" t="n">
        <v>118.33</v>
      </c>
      <c r="M104" s="1" t="n">
        <v>120.3</v>
      </c>
      <c r="N104" s="1" t="n">
        <v>137.17</v>
      </c>
      <c r="O104" s="1" t="n">
        <v>121.67</v>
      </c>
      <c r="P104" s="1" t="n">
        <v>99.72</v>
      </c>
      <c r="Q104" s="1" t="n">
        <v>50.03</v>
      </c>
      <c r="R104" s="7" t="n">
        <f aca="false">AVERAGE(B104:P104)</f>
        <v>103.764666666667</v>
      </c>
      <c r="S104" s="4" t="n">
        <f aca="false">0.2016*R104+23.964</f>
        <v>44.8829568</v>
      </c>
      <c r="T104" s="4" t="n">
        <f aca="false">(S104-Q104)^2</f>
        <v>26.4920537026662</v>
      </c>
      <c r="U104" s="4" t="n">
        <f aca="false">ABS(S104-Q104)</f>
        <v>5.1470432</v>
      </c>
    </row>
    <row r="105" customFormat="false" ht="15" hidden="false" customHeight="false" outlineLevel="0" collapsed="false">
      <c r="A105" s="2" t="n">
        <v>106</v>
      </c>
      <c r="B105" s="1" t="n">
        <v>109.54</v>
      </c>
      <c r="C105" s="1" t="n">
        <v>113.98</v>
      </c>
      <c r="D105" s="1" t="n">
        <v>125.8</v>
      </c>
      <c r="E105" s="1" t="n">
        <v>132.58</v>
      </c>
      <c r="F105" s="1" t="n">
        <v>133.13</v>
      </c>
      <c r="G105" s="1" t="n">
        <v>110.12</v>
      </c>
      <c r="H105" s="1" t="n">
        <v>63.96</v>
      </c>
      <c r="I105" s="1" t="n">
        <v>91.51</v>
      </c>
      <c r="J105" s="1" t="n">
        <v>70.91</v>
      </c>
      <c r="K105" s="1" t="n">
        <v>128.14</v>
      </c>
      <c r="L105" s="1" t="n">
        <v>70.9</v>
      </c>
      <c r="M105" s="1" t="n">
        <v>119.46</v>
      </c>
      <c r="N105" s="1" t="n">
        <v>130.72</v>
      </c>
      <c r="O105" s="1" t="n">
        <v>104.03</v>
      </c>
      <c r="P105" s="1" t="n">
        <v>118.59</v>
      </c>
      <c r="Q105" s="1" t="n">
        <v>50.46</v>
      </c>
      <c r="R105" s="7" t="n">
        <f aca="false">AVERAGE(B105:P105)</f>
        <v>108.224666666667</v>
      </c>
      <c r="S105" s="4" t="n">
        <f aca="false">0.2016*R105+23.964</f>
        <v>45.7820928</v>
      </c>
      <c r="T105" s="4" t="n">
        <f aca="false">(S105-Q105)^2</f>
        <v>21.8828157718118</v>
      </c>
      <c r="U105" s="4" t="n">
        <f aca="false">ABS(S105-Q105)</f>
        <v>4.6779072</v>
      </c>
    </row>
    <row r="106" customFormat="false" ht="15" hidden="false" customHeight="false" outlineLevel="0" collapsed="false">
      <c r="A106" s="2" t="n">
        <v>72</v>
      </c>
      <c r="B106" s="1" t="n">
        <v>71.51</v>
      </c>
      <c r="C106" s="1" t="n">
        <v>108.51</v>
      </c>
      <c r="D106" s="1" t="n">
        <v>89.83</v>
      </c>
      <c r="E106" s="1" t="n">
        <v>60.81</v>
      </c>
      <c r="F106" s="1" t="n">
        <v>58.59</v>
      </c>
      <c r="G106" s="1" t="n">
        <v>82.65</v>
      </c>
      <c r="H106" s="1" t="n">
        <v>98.2</v>
      </c>
      <c r="I106" s="1" t="n">
        <v>105.48</v>
      </c>
      <c r="J106" s="1" t="n">
        <v>89.17</v>
      </c>
      <c r="K106" s="1" t="n">
        <v>67.96</v>
      </c>
      <c r="L106" s="1" t="n">
        <v>119.82</v>
      </c>
      <c r="M106" s="1" t="n">
        <v>95.07</v>
      </c>
      <c r="N106" s="1" t="n">
        <v>105.74</v>
      </c>
      <c r="O106" s="1" t="n">
        <v>136.85</v>
      </c>
      <c r="P106" s="1" t="n">
        <v>142.98</v>
      </c>
      <c r="Q106" s="1" t="n">
        <v>50.53</v>
      </c>
      <c r="R106" s="7" t="n">
        <f aca="false">AVERAGE(B106:P106)</f>
        <v>95.5446666666667</v>
      </c>
      <c r="S106" s="4" t="n">
        <f aca="false">0.2016*R106+23.964</f>
        <v>43.2258048</v>
      </c>
      <c r="T106" s="4" t="n">
        <f aca="false">(S106-Q106)^2</f>
        <v>53.3512675197031</v>
      </c>
      <c r="U106" s="4" t="n">
        <f aca="false">ABS(S106-Q106)</f>
        <v>7.3041952</v>
      </c>
    </row>
    <row r="107" customFormat="false" ht="15" hidden="false" customHeight="false" outlineLevel="0" collapsed="false">
      <c r="A107" s="2" t="n">
        <v>104</v>
      </c>
      <c r="B107" s="1" t="n">
        <v>98.04</v>
      </c>
      <c r="C107" s="1" t="n">
        <v>76.56</v>
      </c>
      <c r="D107" s="1" t="n">
        <v>132.71</v>
      </c>
      <c r="E107" s="1" t="n">
        <v>114.48</v>
      </c>
      <c r="F107" s="1" t="n">
        <v>119.41</v>
      </c>
      <c r="G107" s="1" t="n">
        <v>73.66</v>
      </c>
      <c r="H107" s="1" t="n">
        <v>71.67</v>
      </c>
      <c r="I107" s="1" t="n">
        <v>133.58</v>
      </c>
      <c r="J107" s="1" t="n">
        <v>143.87</v>
      </c>
      <c r="K107" s="1" t="n">
        <v>63.01</v>
      </c>
      <c r="L107" s="1" t="n">
        <v>59.75</v>
      </c>
      <c r="M107" s="1" t="n">
        <v>109.59</v>
      </c>
      <c r="N107" s="1" t="n">
        <v>84.78</v>
      </c>
      <c r="O107" s="1" t="n">
        <v>93.55</v>
      </c>
      <c r="P107" s="1" t="n">
        <v>99.82</v>
      </c>
      <c r="Q107" s="1" t="n">
        <v>50.59</v>
      </c>
      <c r="R107" s="7" t="n">
        <f aca="false">AVERAGE(B107:P107)</f>
        <v>98.2986666666667</v>
      </c>
      <c r="S107" s="4" t="n">
        <f aca="false">0.2016*R107+23.964</f>
        <v>43.7810112</v>
      </c>
      <c r="T107" s="4" t="n">
        <f aca="false">(S107-Q107)^2</f>
        <v>46.3623284785256</v>
      </c>
      <c r="U107" s="4" t="n">
        <f aca="false">ABS(S107-Q107)</f>
        <v>6.80898880000001</v>
      </c>
    </row>
    <row r="108" customFormat="false" ht="15" hidden="false" customHeight="false" outlineLevel="0" collapsed="false">
      <c r="A108" s="2" t="n">
        <v>110</v>
      </c>
      <c r="B108" s="1" t="n">
        <v>48.4</v>
      </c>
      <c r="C108" s="1" t="n">
        <v>106.64</v>
      </c>
      <c r="D108" s="1" t="n">
        <v>95.4</v>
      </c>
      <c r="E108" s="1" t="n">
        <v>115.82</v>
      </c>
      <c r="F108" s="1" t="n">
        <v>65.57</v>
      </c>
      <c r="G108" s="1" t="n">
        <v>74.49</v>
      </c>
      <c r="H108" s="1" t="n">
        <v>119.61</v>
      </c>
      <c r="I108" s="1" t="n">
        <v>137.57</v>
      </c>
      <c r="J108" s="1" t="n">
        <v>93.45</v>
      </c>
      <c r="K108" s="1" t="n">
        <v>61.5</v>
      </c>
      <c r="L108" s="1" t="n">
        <v>109.36</v>
      </c>
      <c r="M108" s="1" t="n">
        <v>80.27</v>
      </c>
      <c r="N108" s="1" t="n">
        <v>85.62</v>
      </c>
      <c r="O108" s="1" t="n">
        <v>75.33</v>
      </c>
      <c r="Q108" s="1" t="n">
        <v>51.08</v>
      </c>
      <c r="R108" s="7" t="n">
        <f aca="false">AVERAGE(B108:P108)</f>
        <v>90.645</v>
      </c>
      <c r="S108" s="4" t="n">
        <f aca="false">0.2016*R108+23.964</f>
        <v>42.238032</v>
      </c>
      <c r="T108" s="4" t="n">
        <f aca="false">(S108-Q108)^2</f>
        <v>78.180398113024</v>
      </c>
      <c r="U108" s="4" t="n">
        <f aca="false">ABS(S108-Q108)</f>
        <v>8.841968</v>
      </c>
    </row>
    <row r="109" customFormat="false" ht="15" hidden="false" customHeight="false" outlineLevel="0" collapsed="false">
      <c r="A109" s="2" t="n">
        <v>100</v>
      </c>
      <c r="B109" s="1" t="n">
        <v>69.5</v>
      </c>
      <c r="C109" s="1" t="n">
        <v>113.55</v>
      </c>
      <c r="D109" s="1" t="n">
        <v>71.67</v>
      </c>
      <c r="E109" s="1" t="n">
        <v>92.91</v>
      </c>
      <c r="F109" s="1" t="n">
        <v>78.8</v>
      </c>
      <c r="G109" s="1" t="n">
        <v>68.7</v>
      </c>
      <c r="H109" s="1" t="n">
        <v>65.93</v>
      </c>
      <c r="I109" s="1" t="n">
        <v>165.97</v>
      </c>
      <c r="J109" s="1" t="n">
        <v>64.12</v>
      </c>
      <c r="K109" s="1" t="n">
        <v>72.87</v>
      </c>
      <c r="L109" s="1" t="n">
        <v>197.39</v>
      </c>
      <c r="M109" s="1" t="n">
        <v>175.98</v>
      </c>
      <c r="N109" s="1" t="n">
        <v>141.83</v>
      </c>
      <c r="O109" s="1" t="n">
        <v>123.35</v>
      </c>
      <c r="P109" s="1" t="n">
        <v>154.12</v>
      </c>
      <c r="Q109" s="1" t="n">
        <v>51.89</v>
      </c>
      <c r="R109" s="7" t="n">
        <f aca="false">AVERAGE(B109:P109)</f>
        <v>110.446</v>
      </c>
      <c r="S109" s="4" t="n">
        <f aca="false">0.2016*R109+23.964</f>
        <v>46.2299136</v>
      </c>
      <c r="T109" s="4" t="n">
        <f aca="false">(S109-Q109)^2</f>
        <v>32.0365780554649</v>
      </c>
      <c r="U109" s="4" t="n">
        <f aca="false">ABS(S109-Q109)</f>
        <v>5.6600864</v>
      </c>
    </row>
    <row r="110" customFormat="false" ht="15" hidden="false" customHeight="false" outlineLevel="0" collapsed="false">
      <c r="A110" s="2" t="n">
        <v>105</v>
      </c>
      <c r="B110" s="1" t="n">
        <v>134.08</v>
      </c>
      <c r="C110" s="1" t="n">
        <v>105.68</v>
      </c>
      <c r="D110" s="1" t="n">
        <v>141.57</v>
      </c>
      <c r="E110" s="1" t="n">
        <v>105.86</v>
      </c>
      <c r="F110" s="1" t="n">
        <v>109.66</v>
      </c>
      <c r="G110" s="1" t="n">
        <v>115.46</v>
      </c>
      <c r="H110" s="1" t="n">
        <v>124.39</v>
      </c>
      <c r="J110" s="1" t="n">
        <v>93.3</v>
      </c>
      <c r="K110" s="1" t="n">
        <v>79.46</v>
      </c>
      <c r="L110" s="1" t="n">
        <v>97.93</v>
      </c>
      <c r="M110" s="1" t="n">
        <v>95.92</v>
      </c>
      <c r="N110" s="1" t="n">
        <v>110.95</v>
      </c>
      <c r="O110" s="1" t="n">
        <v>127.32</v>
      </c>
      <c r="P110" s="1" t="n">
        <v>132.21</v>
      </c>
      <c r="Q110" s="1" t="n">
        <v>52.4</v>
      </c>
      <c r="R110" s="7" t="n">
        <f aca="false">AVERAGE(B110:P110)</f>
        <v>112.413571428571</v>
      </c>
      <c r="S110" s="4" t="n">
        <f aca="false">0.2016*R110+23.964</f>
        <v>46.626576</v>
      </c>
      <c r="T110" s="4" t="n">
        <f aca="false">(S110-Q110)^2</f>
        <v>33.332424683776</v>
      </c>
      <c r="U110" s="4" t="n">
        <f aca="false">ABS(S110-Q110)</f>
        <v>5.773424</v>
      </c>
    </row>
    <row r="111" customFormat="false" ht="15" hidden="false" customHeight="false" outlineLevel="0" collapsed="false">
      <c r="A111" s="2" t="n">
        <v>108</v>
      </c>
      <c r="B111" s="1" t="n">
        <v>84.2</v>
      </c>
      <c r="C111" s="1" t="n">
        <v>71.29</v>
      </c>
      <c r="D111" s="1" t="n">
        <v>70.53</v>
      </c>
      <c r="E111" s="1" t="n">
        <v>116.13</v>
      </c>
      <c r="F111" s="1" t="n">
        <v>108.46</v>
      </c>
      <c r="G111" s="1" t="n">
        <v>99.27</v>
      </c>
      <c r="H111" s="1" t="n">
        <v>74.49</v>
      </c>
      <c r="I111" s="1" t="n">
        <v>96.4</v>
      </c>
      <c r="J111" s="1" t="n">
        <v>89.75</v>
      </c>
      <c r="K111" s="1" t="n">
        <v>72.75</v>
      </c>
      <c r="L111" s="1" t="n">
        <v>136.51</v>
      </c>
      <c r="M111" s="1" t="n">
        <v>70.53</v>
      </c>
      <c r="O111" s="1" t="n">
        <v>81.73</v>
      </c>
      <c r="P111" s="1" t="n">
        <v>89.37</v>
      </c>
      <c r="Q111" s="1" t="n">
        <v>53.52</v>
      </c>
      <c r="R111" s="7" t="n">
        <f aca="false">AVERAGE(B111:P111)</f>
        <v>90.1007142857143</v>
      </c>
      <c r="S111" s="4" t="n">
        <f aca="false">0.2016*R111+23.964</f>
        <v>42.128304</v>
      </c>
      <c r="T111" s="4" t="n">
        <f aca="false">(S111-Q111)^2</f>
        <v>129.770737756416</v>
      </c>
      <c r="U111" s="4" t="n">
        <f aca="false">ABS(S111-Q111)</f>
        <v>11.391696</v>
      </c>
    </row>
    <row r="112" customFormat="false" ht="15" hidden="false" customHeight="false" outlineLevel="0" collapsed="false">
      <c r="S112" s="3" t="s">
        <v>20</v>
      </c>
      <c r="T112" s="4" t="n">
        <f aca="false">(SQRT(SUM(T2:T111)/110)/(SUM(Q2:Q111)/110))*100</f>
        <v>12.3904660238164</v>
      </c>
    </row>
    <row r="113" customFormat="false" ht="15" hidden="false" customHeight="false" outlineLevel="0" collapsed="false">
      <c r="T113" s="3" t="s">
        <v>21</v>
      </c>
      <c r="U113" s="4" t="n">
        <f aca="false">(SUM(U2:U111)/SUM(Q2:Q111))*100</f>
        <v>10.0358172330809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34"/>
  <sheetViews>
    <sheetView showFormulas="false" showGridLines="true" showRowColHeaders="true" showZeros="true" rightToLeft="false" tabSelected="false" showOutlineSymbols="true" defaultGridColor="true" view="normal" topLeftCell="F106" colorId="64" zoomScale="100" zoomScaleNormal="100" zoomScalePageLayoutView="100" workbookViewId="0">
      <selection pane="topLeft" activeCell="Z134" activeCellId="0" sqref="Z134"/>
    </sheetView>
  </sheetViews>
  <sheetFormatPr defaultColWidth="10.75390625" defaultRowHeight="15" zeroHeight="false" outlineLevelRow="0" outlineLevelCol="0"/>
  <cols>
    <col collapsed="false" customWidth="true" hidden="false" outlineLevel="0" max="1" min="1" style="2" width="11.43"/>
    <col collapsed="false" customWidth="true" hidden="false" outlineLevel="0" max="16" min="2" style="1" width="11.43"/>
    <col collapsed="false" customWidth="true" hidden="false" outlineLevel="0" max="18" min="17" style="1" width="12"/>
    <col collapsed="false" customWidth="true" hidden="false" outlineLevel="0" max="19" min="19" style="1" width="11.43"/>
    <col collapsed="false" customWidth="true" hidden="false" outlineLevel="0" max="20" min="20" style="0" width="12"/>
  </cols>
  <sheetData>
    <row r="1" s="6" customFormat="true" ht="15" hidden="false" customHeight="fals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27</v>
      </c>
      <c r="S1" s="2" t="s">
        <v>26</v>
      </c>
      <c r="T1" s="6" t="s">
        <v>22</v>
      </c>
      <c r="U1" s="6" t="s">
        <v>15</v>
      </c>
      <c r="V1" s="6" t="s">
        <v>23</v>
      </c>
      <c r="X1" s="2" t="s">
        <v>17</v>
      </c>
      <c r="Y1" s="3" t="s">
        <v>18</v>
      </c>
      <c r="Z1" s="2" t="s">
        <v>19</v>
      </c>
    </row>
    <row r="2" customFormat="false" ht="15" hidden="false" customHeight="false" outlineLevel="0" collapsed="false">
      <c r="A2" s="2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O2" s="1" t="n">
        <v>79.38</v>
      </c>
      <c r="P2" s="1" t="n">
        <v>55.58</v>
      </c>
      <c r="Q2" s="7" t="n">
        <f aca="false">AVERAGE(B2:P2)</f>
        <v>51.1266666666667</v>
      </c>
      <c r="R2" s="1" t="n">
        <v>29.36</v>
      </c>
      <c r="S2" s="1" t="n">
        <v>29.36</v>
      </c>
    </row>
    <row r="3" customFormat="false" ht="15" hidden="false" customHeight="false" outlineLevel="0" collapsed="false">
      <c r="A3" s="2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7" t="n">
        <f aca="false">AVERAGE(B3:P3)</f>
        <v>48.6686666666667</v>
      </c>
      <c r="R3" s="1" t="n">
        <v>30.24</v>
      </c>
      <c r="S3" s="1" t="n">
        <v>30.24</v>
      </c>
    </row>
    <row r="4" customFormat="false" ht="15" hidden="false" customHeight="false" outlineLevel="0" collapsed="false">
      <c r="A4" s="2" t="n">
        <v>10</v>
      </c>
      <c r="B4" s="1" t="n">
        <v>47.18</v>
      </c>
      <c r="C4" s="1" t="n">
        <v>63.07</v>
      </c>
      <c r="D4" s="1" t="n">
        <v>54.74</v>
      </c>
      <c r="E4" s="1" t="n">
        <v>65.54</v>
      </c>
      <c r="F4" s="1" t="n">
        <v>43.65</v>
      </c>
      <c r="G4" s="1" t="n">
        <v>47.12</v>
      </c>
      <c r="H4" s="1" t="n">
        <v>45.64</v>
      </c>
      <c r="I4" s="1" t="n">
        <v>48.53</v>
      </c>
      <c r="J4" s="1" t="n">
        <v>52.71</v>
      </c>
      <c r="K4" s="1" t="n">
        <v>67.16</v>
      </c>
      <c r="L4" s="1" t="n">
        <v>60.21</v>
      </c>
      <c r="M4" s="1" t="n">
        <v>67.77</v>
      </c>
      <c r="N4" s="1" t="n">
        <v>56.36</v>
      </c>
      <c r="O4" s="1" t="n">
        <v>52.49</v>
      </c>
      <c r="P4" s="1" t="n">
        <v>57</v>
      </c>
      <c r="Q4" s="7" t="n">
        <f aca="false">AVERAGE(B4:P4)</f>
        <v>55.278</v>
      </c>
      <c r="R4" s="1" t="n">
        <v>30.73</v>
      </c>
      <c r="S4" s="1" t="n">
        <v>30.73</v>
      </c>
    </row>
    <row r="5" customFormat="false" ht="15" hidden="false" customHeight="false" outlineLevel="0" collapsed="false">
      <c r="A5" s="2" t="n">
        <v>32</v>
      </c>
      <c r="B5" s="1" t="n">
        <v>57.59</v>
      </c>
      <c r="C5" s="1" t="n">
        <v>111.06</v>
      </c>
      <c r="D5" s="1" t="n">
        <v>65.56</v>
      </c>
      <c r="E5" s="1" t="n">
        <v>89.73</v>
      </c>
      <c r="F5" s="1" t="n">
        <v>107.82</v>
      </c>
      <c r="H5" s="1" t="n">
        <v>87.46</v>
      </c>
      <c r="I5" s="1" t="n">
        <v>102.76</v>
      </c>
      <c r="J5" s="1" t="n">
        <v>94.84</v>
      </c>
      <c r="K5" s="1" t="n">
        <v>97.89</v>
      </c>
      <c r="L5" s="1" t="n">
        <v>74.9</v>
      </c>
      <c r="M5" s="1" t="n">
        <v>76.62</v>
      </c>
      <c r="N5" s="1" t="n">
        <v>102.41</v>
      </c>
      <c r="O5" s="1" t="n">
        <v>84.84</v>
      </c>
      <c r="P5" s="1" t="n">
        <v>104</v>
      </c>
      <c r="Q5" s="7" t="n">
        <f aca="false">AVERAGE(B5:P5)</f>
        <v>89.82</v>
      </c>
      <c r="R5" s="1" t="n">
        <v>30.74</v>
      </c>
      <c r="S5" s="1" t="n">
        <v>30.74</v>
      </c>
    </row>
    <row r="6" customFormat="false" ht="15" hidden="false" customHeight="false" outlineLevel="0" collapsed="false">
      <c r="A6" s="2" t="n">
        <v>35</v>
      </c>
      <c r="B6" s="1" t="n">
        <v>53.58</v>
      </c>
      <c r="C6" s="1" t="n">
        <v>101.2</v>
      </c>
      <c r="D6" s="1" t="n">
        <v>71.68</v>
      </c>
      <c r="E6" s="1" t="n">
        <v>111.91</v>
      </c>
      <c r="F6" s="1" t="n">
        <v>70.5</v>
      </c>
      <c r="G6" s="1" t="n">
        <v>60.61</v>
      </c>
      <c r="H6" s="1" t="n">
        <v>74.71</v>
      </c>
      <c r="I6" s="1" t="n">
        <v>88.13</v>
      </c>
      <c r="K6" s="1" t="n">
        <v>125.57</v>
      </c>
      <c r="L6" s="1" t="n">
        <v>110.56</v>
      </c>
      <c r="M6" s="1" t="n">
        <v>119.82</v>
      </c>
      <c r="N6" s="1" t="n">
        <v>70.91</v>
      </c>
      <c r="P6" s="1" t="n">
        <v>108.14</v>
      </c>
      <c r="Q6" s="7" t="n">
        <f aca="false">AVERAGE(B6:P6)</f>
        <v>89.7938461538462</v>
      </c>
      <c r="R6" s="1" t="n">
        <v>30.89</v>
      </c>
      <c r="S6" s="1" t="n">
        <v>30.89</v>
      </c>
      <c r="T6" s="4" t="n">
        <f aca="false">AVERAGE(S2:S6)</f>
        <v>30.392</v>
      </c>
      <c r="U6" s="8" t="n">
        <f aca="false">AVERAGE(B2:P6)</f>
        <v>65.9847222222222</v>
      </c>
      <c r="V6" s="8" t="n">
        <f aca="false">_xlfn.STDEV.S(B2:P6)</f>
        <v>23.5113854332784</v>
      </c>
      <c r="W6" s="0" t="n">
        <v>1</v>
      </c>
      <c r="X6" s="4" t="n">
        <f aca="false">0.4131*U6+7.7382</f>
        <v>34.99648875</v>
      </c>
      <c r="Y6" s="4" t="n">
        <f aca="false">(X6-T6)^2</f>
        <v>21.2013166488766</v>
      </c>
      <c r="Z6" s="4" t="n">
        <f aca="false">ABS(X6-T6)</f>
        <v>4.60448875</v>
      </c>
    </row>
    <row r="7" customFormat="false" ht="15" hidden="false" customHeight="false" outlineLevel="0" collapsed="false">
      <c r="Q7" s="7"/>
    </row>
    <row r="8" customFormat="false" ht="15" hidden="false" customHeight="false" outlineLevel="0" collapsed="false">
      <c r="A8" s="2" t="n">
        <v>33</v>
      </c>
      <c r="B8" s="1" t="n">
        <v>65.24</v>
      </c>
      <c r="C8" s="1" t="n">
        <v>70.9</v>
      </c>
      <c r="D8" s="1" t="n">
        <v>104.21</v>
      </c>
      <c r="E8" s="1" t="n">
        <v>81.24</v>
      </c>
      <c r="F8" s="1" t="n">
        <v>87.49</v>
      </c>
      <c r="G8" s="1" t="n">
        <v>77.96</v>
      </c>
      <c r="H8" s="1" t="n">
        <v>105.22</v>
      </c>
      <c r="J8" s="1" t="n">
        <v>85.82</v>
      </c>
      <c r="K8" s="1" t="n">
        <v>102.32</v>
      </c>
      <c r="M8" s="1" t="n">
        <v>96.86</v>
      </c>
      <c r="O8" s="1" t="n">
        <v>79.8</v>
      </c>
      <c r="P8" s="1" t="n">
        <v>109.87</v>
      </c>
      <c r="Q8" s="7" t="n">
        <f aca="false">AVERAGE(B8:P8)</f>
        <v>88.9108333333333</v>
      </c>
      <c r="R8" s="1" t="n">
        <v>31.22</v>
      </c>
      <c r="S8" s="1" t="n">
        <v>31.22</v>
      </c>
    </row>
    <row r="9" customFormat="false" ht="15" hidden="false" customHeight="false" outlineLevel="0" collapsed="false">
      <c r="A9" s="2" t="n">
        <v>21</v>
      </c>
      <c r="B9" s="1" t="n">
        <v>37.72</v>
      </c>
      <c r="C9" s="1" t="n">
        <v>39.1</v>
      </c>
      <c r="D9" s="1" t="n">
        <v>34.47</v>
      </c>
      <c r="E9" s="1" t="n">
        <v>44.26</v>
      </c>
      <c r="F9" s="1" t="n">
        <v>27.78</v>
      </c>
      <c r="G9" s="1" t="n">
        <v>29.65</v>
      </c>
      <c r="H9" s="1" t="n">
        <v>56.74</v>
      </c>
      <c r="I9" s="1" t="n">
        <v>34.19</v>
      </c>
      <c r="J9" s="1" t="n">
        <v>50.77</v>
      </c>
      <c r="K9" s="1" t="n">
        <v>56.07</v>
      </c>
      <c r="L9" s="1" t="n">
        <v>44.96</v>
      </c>
      <c r="M9" s="1" t="n">
        <v>57.68</v>
      </c>
      <c r="N9" s="1" t="n">
        <v>47.12</v>
      </c>
      <c r="O9" s="1" t="n">
        <v>54.02</v>
      </c>
      <c r="P9" s="1" t="n">
        <v>49.44</v>
      </c>
      <c r="Q9" s="7" t="n">
        <f aca="false">AVERAGE(B9:P9)</f>
        <v>44.2646666666667</v>
      </c>
      <c r="R9" s="1" t="n">
        <v>31.31</v>
      </c>
      <c r="S9" s="1" t="n">
        <v>31.31</v>
      </c>
    </row>
    <row r="10" customFormat="false" ht="15" hidden="false" customHeight="false" outlineLevel="0" collapsed="false">
      <c r="A10" s="2" t="n">
        <v>1</v>
      </c>
      <c r="B10" s="1" t="n">
        <v>75.75</v>
      </c>
      <c r="C10" s="1" t="n">
        <v>86.91</v>
      </c>
      <c r="D10" s="1" t="n">
        <v>78.11</v>
      </c>
      <c r="E10" s="1" t="n">
        <v>66.39</v>
      </c>
      <c r="F10" s="1" t="n">
        <v>74.89</v>
      </c>
      <c r="G10" s="1" t="n">
        <v>82.55</v>
      </c>
      <c r="H10" s="1" t="n">
        <v>87.46</v>
      </c>
      <c r="I10" s="1" t="n">
        <v>70.52</v>
      </c>
      <c r="J10" s="1" t="n">
        <v>67.41</v>
      </c>
      <c r="K10" s="1" t="n">
        <v>73.24</v>
      </c>
      <c r="L10" s="1" t="n">
        <v>67.61</v>
      </c>
      <c r="M10" s="1" t="n">
        <v>87.29</v>
      </c>
      <c r="N10" s="1" t="n">
        <v>67.96</v>
      </c>
      <c r="O10" s="1" t="n">
        <v>93.91</v>
      </c>
      <c r="P10" s="1" t="n">
        <v>76.19</v>
      </c>
      <c r="Q10" s="7" t="n">
        <f aca="false">AVERAGE(B10:P10)</f>
        <v>77.0793333333333</v>
      </c>
      <c r="R10" s="1" t="n">
        <v>31.44</v>
      </c>
      <c r="S10" s="1" t="n">
        <v>31.44</v>
      </c>
    </row>
    <row r="11" customFormat="false" ht="15" hidden="false" customHeight="false" outlineLevel="0" collapsed="false">
      <c r="A11" s="2" t="n">
        <v>28</v>
      </c>
      <c r="B11" s="1" t="n">
        <v>35.05</v>
      </c>
      <c r="C11" s="1" t="n">
        <v>27.2</v>
      </c>
      <c r="D11" s="1" t="n">
        <v>62.33</v>
      </c>
      <c r="E11" s="1" t="n">
        <v>64.6</v>
      </c>
      <c r="F11" s="1" t="n">
        <v>59.87</v>
      </c>
      <c r="G11" s="1" t="n">
        <v>100.92</v>
      </c>
      <c r="H11" s="1" t="n">
        <v>76.93</v>
      </c>
      <c r="I11" s="1" t="n">
        <v>40.46</v>
      </c>
      <c r="J11" s="1" t="n">
        <v>42.08</v>
      </c>
      <c r="K11" s="1" t="n">
        <v>55.19</v>
      </c>
      <c r="L11" s="1" t="n">
        <v>84.88</v>
      </c>
      <c r="M11" s="1" t="n">
        <v>67.34</v>
      </c>
      <c r="N11" s="1" t="n">
        <v>53.82</v>
      </c>
      <c r="O11" s="1" t="n">
        <v>52.27</v>
      </c>
      <c r="P11" s="1" t="n">
        <v>78.43</v>
      </c>
      <c r="Q11" s="7" t="n">
        <f aca="false">AVERAGE(B11:P11)</f>
        <v>60.0913333333333</v>
      </c>
      <c r="R11" s="1" t="n">
        <v>31.45</v>
      </c>
      <c r="S11" s="1" t="n">
        <v>31.45</v>
      </c>
    </row>
    <row r="12" customFormat="false" ht="15" hidden="false" customHeight="false" outlineLevel="0" collapsed="false">
      <c r="A12" s="2" t="n">
        <v>13</v>
      </c>
      <c r="B12" s="1" t="n">
        <v>44.03</v>
      </c>
      <c r="C12" s="1" t="n">
        <v>38.92</v>
      </c>
      <c r="D12" s="1" t="n">
        <v>43.08</v>
      </c>
      <c r="E12" s="1" t="n">
        <v>35.37</v>
      </c>
      <c r="F12" s="1" t="n">
        <v>46.58</v>
      </c>
      <c r="G12" s="1" t="n">
        <v>46.67</v>
      </c>
      <c r="H12" s="1" t="n">
        <v>56.53</v>
      </c>
      <c r="I12" s="1" t="n">
        <v>66.91</v>
      </c>
      <c r="J12" s="1" t="n">
        <v>40.76</v>
      </c>
      <c r="K12" s="1" t="n">
        <v>35.12</v>
      </c>
      <c r="L12" s="1" t="n">
        <v>55.22</v>
      </c>
      <c r="M12" s="1" t="n">
        <v>39.8</v>
      </c>
      <c r="N12" s="1" t="n">
        <v>49.64</v>
      </c>
      <c r="O12" s="1" t="n">
        <v>54.32</v>
      </c>
      <c r="P12" s="1" t="n">
        <v>50.78</v>
      </c>
      <c r="Q12" s="7" t="n">
        <f aca="false">AVERAGE(B12:P12)</f>
        <v>46.9153333333333</v>
      </c>
      <c r="R12" s="1" t="n">
        <v>31.46</v>
      </c>
      <c r="S12" s="1" t="n">
        <v>31.46</v>
      </c>
      <c r="T12" s="4" t="n">
        <f aca="false">AVERAGE(S8:S12)</f>
        <v>31.376</v>
      </c>
      <c r="U12" s="8" t="n">
        <f aca="false">AVERAGE(B8:P12)</f>
        <v>62.3915277777778</v>
      </c>
      <c r="V12" s="8" t="n">
        <f aca="false">_xlfn.STDEV.S(B8:P12)</f>
        <v>21.1280915504121</v>
      </c>
      <c r="W12" s="0" t="n">
        <v>2</v>
      </c>
      <c r="X12" s="4" t="n">
        <f aca="false">0.4131*U12+7.7382</f>
        <v>33.512140125</v>
      </c>
      <c r="Y12" s="4" t="n">
        <f aca="false">(X12-T12)^2</f>
        <v>4.56309463363503</v>
      </c>
      <c r="Z12" s="4" t="n">
        <f aca="false">ABS(X12-T12)</f>
        <v>2.136140125</v>
      </c>
    </row>
    <row r="13" customFormat="false" ht="15" hidden="false" customHeight="false" outlineLevel="0" collapsed="false">
      <c r="Q13" s="7"/>
      <c r="U13" s="8"/>
      <c r="V13" s="8"/>
    </row>
    <row r="14" customFormat="false" ht="15" hidden="false" customHeight="false" outlineLevel="0" collapsed="false">
      <c r="A14" s="2" t="n">
        <v>15</v>
      </c>
      <c r="B14" s="1" t="n">
        <v>45.1</v>
      </c>
      <c r="C14" s="1" t="n">
        <v>33.41</v>
      </c>
      <c r="D14" s="1" t="n">
        <v>29.6</v>
      </c>
      <c r="E14" s="1" t="n">
        <v>39.1</v>
      </c>
      <c r="F14" s="1" t="n">
        <v>44.25</v>
      </c>
      <c r="G14" s="1" t="n">
        <v>36.75</v>
      </c>
      <c r="H14" s="1" t="n">
        <v>37.32</v>
      </c>
      <c r="I14" s="1" t="n">
        <v>43.8</v>
      </c>
      <c r="J14" s="1" t="n">
        <v>46.64</v>
      </c>
      <c r="K14" s="1" t="n">
        <v>45.81</v>
      </c>
      <c r="L14" s="1" t="n">
        <v>32.12</v>
      </c>
      <c r="M14" s="1" t="n">
        <v>40.73</v>
      </c>
      <c r="N14" s="1" t="n">
        <v>37.78</v>
      </c>
      <c r="O14" s="1" t="n">
        <v>40.35</v>
      </c>
      <c r="P14" s="1" t="n">
        <v>34.15</v>
      </c>
      <c r="Q14" s="7" t="n">
        <f aca="false">AVERAGE(B14:P14)</f>
        <v>39.1273333333333</v>
      </c>
      <c r="R14" s="1" t="n">
        <v>31.7</v>
      </c>
      <c r="S14" s="1" t="n">
        <v>31.7</v>
      </c>
    </row>
    <row r="15" customFormat="false" ht="15" hidden="false" customHeight="false" outlineLevel="0" collapsed="false">
      <c r="A15" s="2" t="n">
        <v>29</v>
      </c>
      <c r="B15" s="1" t="n">
        <v>28.04</v>
      </c>
      <c r="C15" s="1" t="n">
        <v>34.58</v>
      </c>
      <c r="D15" s="1" t="n">
        <v>73.26</v>
      </c>
      <c r="E15" s="1" t="n">
        <v>93.02</v>
      </c>
      <c r="F15" s="1" t="n">
        <v>67.96</v>
      </c>
      <c r="G15" s="1" t="n">
        <v>35.78</v>
      </c>
      <c r="H15" s="1" t="n">
        <v>31.9</v>
      </c>
      <c r="I15" s="1" t="n">
        <v>46.66</v>
      </c>
      <c r="J15" s="1" t="n">
        <v>49.31</v>
      </c>
      <c r="K15" s="1" t="n">
        <v>32.78</v>
      </c>
      <c r="L15" s="1" t="n">
        <v>46.48</v>
      </c>
      <c r="M15" s="1" t="n">
        <v>47.23</v>
      </c>
      <c r="N15" s="1" t="n">
        <v>63.29</v>
      </c>
      <c r="O15" s="1" t="n">
        <v>58.47</v>
      </c>
      <c r="P15" s="1" t="n">
        <v>51.32</v>
      </c>
      <c r="Q15" s="7" t="n">
        <f aca="false">AVERAGE(B15:P15)</f>
        <v>50.672</v>
      </c>
      <c r="R15" s="1" t="n">
        <v>31.76</v>
      </c>
      <c r="S15" s="1" t="n">
        <v>31.76</v>
      </c>
    </row>
    <row r="16" customFormat="false" ht="15" hidden="false" customHeight="false" outlineLevel="0" collapsed="false">
      <c r="A16" s="2" t="n">
        <v>38</v>
      </c>
      <c r="B16" s="1" t="n">
        <v>94.62</v>
      </c>
      <c r="C16" s="1" t="n">
        <v>88.43</v>
      </c>
      <c r="D16" s="1" t="n">
        <v>85.1</v>
      </c>
      <c r="E16" s="1" t="n">
        <v>103.77</v>
      </c>
      <c r="F16" s="1" t="n">
        <v>72.86</v>
      </c>
      <c r="G16" s="1" t="n">
        <v>84.68</v>
      </c>
      <c r="L16" s="1" t="n">
        <v>69.41</v>
      </c>
      <c r="O16" s="1" t="n">
        <v>87.26</v>
      </c>
      <c r="P16" s="1" t="n">
        <v>95.12</v>
      </c>
      <c r="Q16" s="7" t="n">
        <f aca="false">AVERAGE(B16:P16)</f>
        <v>86.8055555555556</v>
      </c>
      <c r="R16" s="1" t="n">
        <v>32.06</v>
      </c>
      <c r="S16" s="1" t="n">
        <v>32.06</v>
      </c>
    </row>
    <row r="17" customFormat="false" ht="15" hidden="false" customHeight="false" outlineLevel="0" collapsed="false">
      <c r="A17" s="2" t="n">
        <v>18</v>
      </c>
      <c r="B17" s="1" t="n">
        <v>38.81</v>
      </c>
      <c r="C17" s="1" t="n">
        <v>39.83</v>
      </c>
      <c r="D17" s="1" t="n">
        <v>45.53</v>
      </c>
      <c r="E17" s="1" t="n">
        <v>47.33</v>
      </c>
      <c r="F17" s="1" t="n">
        <v>38.85</v>
      </c>
      <c r="G17" s="1" t="n">
        <v>34.51</v>
      </c>
      <c r="H17" s="1" t="n">
        <v>36.09</v>
      </c>
      <c r="I17" s="1" t="n">
        <v>28.32</v>
      </c>
      <c r="J17" s="1" t="n">
        <v>24.86</v>
      </c>
      <c r="K17" s="1" t="n">
        <v>37.77</v>
      </c>
      <c r="L17" s="1" t="n">
        <v>45.85</v>
      </c>
      <c r="M17" s="1" t="n">
        <v>42.82</v>
      </c>
      <c r="N17" s="1" t="n">
        <v>38.29</v>
      </c>
      <c r="O17" s="1" t="n">
        <v>53.09</v>
      </c>
      <c r="P17" s="1" t="n">
        <v>32.57</v>
      </c>
      <c r="Q17" s="7" t="n">
        <f aca="false">AVERAGE(B17:P17)</f>
        <v>38.968</v>
      </c>
      <c r="R17" s="1" t="n">
        <v>32.23</v>
      </c>
      <c r="S17" s="1" t="n">
        <v>32.23</v>
      </c>
    </row>
    <row r="18" customFormat="false" ht="15" hidden="false" customHeight="false" outlineLevel="0" collapsed="false">
      <c r="A18" s="2" t="n">
        <v>27</v>
      </c>
      <c r="B18" s="1" t="n">
        <v>54.55</v>
      </c>
      <c r="C18" s="1" t="n">
        <v>70.73</v>
      </c>
      <c r="D18" s="1" t="n">
        <v>62.29</v>
      </c>
      <c r="E18" s="1" t="n">
        <v>72.45</v>
      </c>
      <c r="F18" s="1" t="n">
        <v>64.26</v>
      </c>
      <c r="G18" s="1" t="n">
        <v>91.11</v>
      </c>
      <c r="H18" s="1" t="n">
        <v>42.85</v>
      </c>
      <c r="I18" s="1" t="n">
        <v>98.87</v>
      </c>
      <c r="J18" s="1" t="n">
        <v>95.42</v>
      </c>
      <c r="K18" s="1" t="n">
        <v>77.32</v>
      </c>
      <c r="L18" s="1" t="n">
        <v>91.08</v>
      </c>
      <c r="M18" s="1" t="n">
        <v>88.34</v>
      </c>
      <c r="N18" s="1" t="n">
        <v>79.35</v>
      </c>
      <c r="O18" s="1" t="n">
        <v>59.2</v>
      </c>
      <c r="P18" s="1" t="n">
        <v>69.04</v>
      </c>
      <c r="Q18" s="7" t="n">
        <f aca="false">AVERAGE(B18:P18)</f>
        <v>74.4573333333333</v>
      </c>
      <c r="R18" s="1" t="n">
        <v>32.26</v>
      </c>
      <c r="S18" s="1" t="n">
        <v>32.26</v>
      </c>
      <c r="T18" s="4" t="n">
        <f aca="false">AVERAGE(S14:S18)</f>
        <v>32.002</v>
      </c>
      <c r="U18" s="8" t="n">
        <f aca="false">AVERAGE(B14:P18)</f>
        <v>55.5017391304348</v>
      </c>
      <c r="V18" s="8" t="n">
        <f aca="false">_xlfn.STDEV.S(B14:P18)</f>
        <v>22.0425361488219</v>
      </c>
      <c r="W18" s="0" t="n">
        <v>3</v>
      </c>
      <c r="X18" s="4" t="n">
        <f aca="false">0.4131*U18+7.7382</f>
        <v>30.6659684347826</v>
      </c>
      <c r="Y18" s="4" t="n">
        <f aca="false">(X18-T18)^2</f>
        <v>1.78498034325721</v>
      </c>
      <c r="Z18" s="4" t="n">
        <f aca="false">ABS(X18-T18)</f>
        <v>1.33603156521738</v>
      </c>
    </row>
    <row r="19" customFormat="false" ht="15" hidden="false" customHeight="false" outlineLevel="0" collapsed="false">
      <c r="Q19" s="7"/>
      <c r="U19" s="8"/>
      <c r="V19" s="8"/>
    </row>
    <row r="20" customFormat="false" ht="15" hidden="false" customHeight="false" outlineLevel="0" collapsed="false">
      <c r="A20" s="2" t="n">
        <v>31</v>
      </c>
      <c r="B20" s="1" t="n">
        <v>31.42</v>
      </c>
      <c r="C20" s="1" t="n">
        <v>55.74</v>
      </c>
      <c r="D20" s="1" t="n">
        <v>77.88</v>
      </c>
      <c r="E20" s="1" t="n">
        <v>92.55</v>
      </c>
      <c r="F20" s="1" t="n">
        <v>98.87</v>
      </c>
      <c r="G20" s="1" t="n">
        <v>74.91</v>
      </c>
      <c r="I20" s="1" t="n">
        <v>91.18</v>
      </c>
      <c r="K20" s="1" t="n">
        <v>73.26</v>
      </c>
      <c r="L20" s="1" t="n">
        <v>62.7</v>
      </c>
      <c r="M20" s="1" t="n">
        <v>55.51</v>
      </c>
      <c r="N20" s="1" t="n">
        <v>96.09</v>
      </c>
      <c r="O20" s="1" t="n">
        <v>82.21</v>
      </c>
      <c r="P20" s="1" t="n">
        <v>91.46</v>
      </c>
      <c r="Q20" s="7" t="n">
        <f aca="false">AVERAGE(B20:P20)</f>
        <v>75.6753846153846</v>
      </c>
      <c r="R20" s="1" t="n">
        <v>32.31</v>
      </c>
      <c r="S20" s="1" t="n">
        <v>32.31</v>
      </c>
    </row>
    <row r="21" customFormat="false" ht="15" hidden="false" customHeight="false" outlineLevel="0" collapsed="false">
      <c r="A21" s="2" t="n">
        <v>8</v>
      </c>
      <c r="B21" s="1" t="n">
        <v>57.89</v>
      </c>
      <c r="C21" s="1" t="n">
        <v>55.66</v>
      </c>
      <c r="D21" s="1" t="n">
        <v>65.95</v>
      </c>
      <c r="E21" s="1" t="n">
        <v>60.91</v>
      </c>
      <c r="F21" s="1" t="n">
        <v>49.52</v>
      </c>
      <c r="G21" s="1" t="n">
        <v>48.79</v>
      </c>
      <c r="H21" s="1" t="n">
        <v>45.17</v>
      </c>
      <c r="I21" s="1" t="n">
        <v>57.28</v>
      </c>
      <c r="J21" s="1" t="n">
        <v>63.43</v>
      </c>
      <c r="K21" s="1" t="n">
        <v>54.14</v>
      </c>
      <c r="L21" s="1" t="n">
        <v>66.5</v>
      </c>
      <c r="M21" s="1" t="n">
        <v>44.11</v>
      </c>
      <c r="N21" s="1" t="n">
        <v>55.72</v>
      </c>
      <c r="O21" s="1" t="n">
        <v>66.47</v>
      </c>
      <c r="P21" s="1" t="n">
        <v>59.71</v>
      </c>
      <c r="Q21" s="7" t="n">
        <f aca="false">AVERAGE(B21:P21)</f>
        <v>56.75</v>
      </c>
      <c r="R21" s="1" t="n">
        <v>32.41</v>
      </c>
      <c r="S21" s="1" t="n">
        <v>32.41</v>
      </c>
    </row>
    <row r="22" customFormat="false" ht="15" hidden="false" customHeight="false" outlineLevel="0" collapsed="false">
      <c r="A22" s="2" t="n">
        <v>52</v>
      </c>
      <c r="B22" s="1" t="n">
        <v>31.78</v>
      </c>
      <c r="C22" s="1" t="n">
        <v>50.78</v>
      </c>
      <c r="D22" s="1" t="n">
        <v>55.17</v>
      </c>
      <c r="E22" s="1" t="n">
        <v>63.24</v>
      </c>
      <c r="F22" s="1" t="n">
        <v>63.24</v>
      </c>
      <c r="G22" s="1" t="n">
        <v>43.88</v>
      </c>
      <c r="H22" s="1" t="n">
        <v>90.32</v>
      </c>
      <c r="I22" s="1" t="n">
        <v>70.34</v>
      </c>
      <c r="J22" s="1" t="n">
        <v>69.07</v>
      </c>
      <c r="K22" s="1" t="n">
        <v>62.09</v>
      </c>
      <c r="L22" s="1" t="n">
        <v>58.1</v>
      </c>
      <c r="M22" s="1" t="n">
        <v>66.79</v>
      </c>
      <c r="N22" s="1" t="n">
        <v>59.2</v>
      </c>
      <c r="P22" s="1" t="n">
        <v>97.5</v>
      </c>
      <c r="Q22" s="7" t="n">
        <f aca="false">AVERAGE(B22:P22)</f>
        <v>62.9642857142857</v>
      </c>
      <c r="R22" s="1" t="n">
        <v>32.53</v>
      </c>
      <c r="S22" s="1" t="n">
        <v>32.53</v>
      </c>
    </row>
    <row r="23" customFormat="false" ht="15" hidden="false" customHeight="false" outlineLevel="0" collapsed="false">
      <c r="A23" s="2" t="n">
        <v>50</v>
      </c>
      <c r="B23" s="1" t="n">
        <v>37.58</v>
      </c>
      <c r="C23" s="1" t="n">
        <v>49.27</v>
      </c>
      <c r="D23" s="1" t="n">
        <v>62.7</v>
      </c>
      <c r="E23" s="1" t="n">
        <v>55.91</v>
      </c>
      <c r="F23" s="1" t="n">
        <v>57.31</v>
      </c>
      <c r="G23" s="1" t="n">
        <v>82.33</v>
      </c>
      <c r="H23" s="1" t="n">
        <v>75.46</v>
      </c>
      <c r="I23" s="1" t="n">
        <v>78.75</v>
      </c>
      <c r="J23" s="1" t="n">
        <v>56.92</v>
      </c>
      <c r="K23" s="1" t="n">
        <v>71.74</v>
      </c>
      <c r="L23" s="1" t="n">
        <v>53.9</v>
      </c>
      <c r="M23" s="1" t="n">
        <v>93.23</v>
      </c>
      <c r="N23" s="1" t="n">
        <v>81.5</v>
      </c>
      <c r="P23" s="1" t="n">
        <v>66.88</v>
      </c>
      <c r="Q23" s="7" t="n">
        <f aca="false">AVERAGE(B23:P23)</f>
        <v>65.9628571428572</v>
      </c>
      <c r="R23" s="1" t="n">
        <v>32.54</v>
      </c>
      <c r="S23" s="1" t="n">
        <v>32.54</v>
      </c>
    </row>
    <row r="24" customFormat="false" ht="15" hidden="false" customHeight="false" outlineLevel="0" collapsed="false">
      <c r="A24" s="2" t="n">
        <v>41</v>
      </c>
      <c r="B24" s="1" t="n">
        <v>80.75</v>
      </c>
      <c r="C24" s="1" t="n">
        <v>43.83</v>
      </c>
      <c r="D24" s="1" t="n">
        <v>61.37</v>
      </c>
      <c r="E24" s="1" t="n">
        <v>89.79</v>
      </c>
      <c r="F24" s="1" t="n">
        <v>62.36</v>
      </c>
      <c r="G24" s="1" t="n">
        <v>59.23</v>
      </c>
      <c r="H24" s="1" t="n">
        <v>56.88</v>
      </c>
      <c r="I24" s="1" t="n">
        <v>64.9</v>
      </c>
      <c r="J24" s="1" t="n">
        <v>67.64</v>
      </c>
      <c r="K24" s="1" t="n">
        <v>77.02</v>
      </c>
      <c r="L24" s="1" t="n">
        <v>62.9</v>
      </c>
      <c r="M24" s="1" t="n">
        <v>78.12</v>
      </c>
      <c r="N24" s="1" t="n">
        <v>66.4</v>
      </c>
      <c r="O24" s="1" t="n">
        <v>77.4</v>
      </c>
      <c r="P24" s="1" t="n">
        <v>56.23</v>
      </c>
      <c r="Q24" s="7" t="n">
        <f aca="false">AVERAGE(B24:P24)</f>
        <v>66.988</v>
      </c>
      <c r="R24" s="1" t="n">
        <v>32.6</v>
      </c>
      <c r="S24" s="1" t="n">
        <v>32.6</v>
      </c>
      <c r="T24" s="4" t="n">
        <f aca="false">AVERAGE(S20:S24)</f>
        <v>32.478</v>
      </c>
      <c r="U24" s="8" t="n">
        <f aca="false">AVERAGE(B20:P24)</f>
        <v>65.4201408450704</v>
      </c>
      <c r="V24" s="8" t="n">
        <f aca="false">_xlfn.STDEV.S(B20:P24)</f>
        <v>15.4464614064155</v>
      </c>
      <c r="X24" s="4" t="n">
        <f aca="false">0.4131*U24+7.7382</f>
        <v>34.7632601830986</v>
      </c>
      <c r="Y24" s="4" t="n">
        <f aca="false">(X24-T24)^2</f>
        <v>5.22241410445582</v>
      </c>
      <c r="Z24" s="4" t="n">
        <f aca="false">ABS(X24-T24)</f>
        <v>2.28526018309859</v>
      </c>
    </row>
    <row r="25" customFormat="false" ht="15" hidden="false" customHeight="false" outlineLevel="0" collapsed="false">
      <c r="Q25" s="7"/>
    </row>
    <row r="26" customFormat="false" ht="15" hidden="false" customHeight="false" outlineLevel="0" collapsed="false">
      <c r="A26" s="2" t="n">
        <v>49</v>
      </c>
      <c r="B26" s="1" t="n">
        <v>81.08</v>
      </c>
      <c r="C26" s="1" t="n">
        <v>79.25</v>
      </c>
      <c r="D26" s="1" t="n">
        <v>51.45</v>
      </c>
      <c r="E26" s="1" t="n">
        <v>58.64</v>
      </c>
      <c r="F26" s="1" t="n">
        <v>72.78</v>
      </c>
      <c r="G26" s="1" t="n">
        <v>54.89</v>
      </c>
      <c r="H26" s="1" t="n">
        <v>54.22</v>
      </c>
      <c r="I26" s="1" t="n">
        <v>63.31</v>
      </c>
      <c r="J26" s="1" t="n">
        <v>69.31</v>
      </c>
      <c r="K26" s="1" t="n">
        <v>70.43</v>
      </c>
      <c r="L26" s="1" t="n">
        <v>59.38</v>
      </c>
      <c r="M26" s="1" t="n">
        <v>68.8</v>
      </c>
      <c r="N26" s="1" t="n">
        <v>69.04</v>
      </c>
      <c r="O26" s="1" t="n">
        <v>80.06</v>
      </c>
      <c r="P26" s="1" t="n">
        <v>70.84</v>
      </c>
      <c r="Q26" s="7" t="n">
        <f aca="false">AVERAGE(B26:P26)</f>
        <v>66.8986666666667</v>
      </c>
      <c r="R26" s="1" t="n">
        <v>32.6</v>
      </c>
      <c r="S26" s="1" t="n">
        <v>32.6</v>
      </c>
      <c r="U26" s="8"/>
      <c r="V26" s="8"/>
    </row>
    <row r="27" customFormat="false" ht="15" hidden="false" customHeight="false" outlineLevel="0" collapsed="false">
      <c r="A27" s="2" t="n">
        <v>23</v>
      </c>
      <c r="B27" s="1" t="n">
        <v>40.33</v>
      </c>
      <c r="C27" s="1" t="n">
        <v>38.39</v>
      </c>
      <c r="D27" s="1" t="n">
        <v>34.16</v>
      </c>
      <c r="E27" s="1" t="n">
        <v>33.48</v>
      </c>
      <c r="F27" s="1" t="n">
        <v>57.69</v>
      </c>
      <c r="G27" s="1" t="n">
        <v>48.85</v>
      </c>
      <c r="H27" s="1" t="n">
        <v>45.32</v>
      </c>
      <c r="I27" s="1" t="n">
        <v>55.91</v>
      </c>
      <c r="J27" s="1" t="n">
        <v>38.47</v>
      </c>
      <c r="K27" s="1" t="n">
        <v>42.91</v>
      </c>
      <c r="L27" s="1" t="n">
        <v>38.95</v>
      </c>
      <c r="M27" s="1" t="n">
        <v>47.43</v>
      </c>
      <c r="N27" s="1" t="n">
        <v>39.74</v>
      </c>
      <c r="O27" s="1" t="n">
        <v>35.13</v>
      </c>
      <c r="P27" s="1" t="n">
        <v>41.34</v>
      </c>
      <c r="Q27" s="7" t="n">
        <f aca="false">AVERAGE(B27:P27)</f>
        <v>42.54</v>
      </c>
      <c r="R27" s="1" t="n">
        <v>32.74</v>
      </c>
      <c r="S27" s="1" t="n">
        <v>32.74</v>
      </c>
    </row>
    <row r="28" customFormat="false" ht="15" hidden="false" customHeight="false" outlineLevel="0" collapsed="false">
      <c r="A28" s="2" t="n">
        <v>62</v>
      </c>
      <c r="B28" s="1" t="n">
        <v>47.8</v>
      </c>
      <c r="C28" s="1" t="n">
        <v>101.77</v>
      </c>
      <c r="D28" s="1" t="n">
        <v>64.59</v>
      </c>
      <c r="E28" s="1" t="n">
        <v>58.37</v>
      </c>
      <c r="H28" s="1" t="n">
        <v>99.16</v>
      </c>
      <c r="I28" s="1" t="n">
        <v>82.58</v>
      </c>
      <c r="J28" s="1" t="n">
        <v>97.96</v>
      </c>
      <c r="K28" s="1" t="n">
        <v>65.9</v>
      </c>
      <c r="L28" s="1" t="n">
        <v>60.31</v>
      </c>
      <c r="M28" s="1" t="n">
        <v>92.74</v>
      </c>
      <c r="O28" s="1" t="n">
        <v>97.79</v>
      </c>
      <c r="P28" s="1" t="n">
        <v>61.49</v>
      </c>
      <c r="Q28" s="7" t="n">
        <f aca="false">AVERAGE(B28:P28)</f>
        <v>77.5383333333333</v>
      </c>
      <c r="R28" s="1" t="n">
        <v>32.85</v>
      </c>
      <c r="S28" s="1" t="n">
        <v>32.85</v>
      </c>
    </row>
    <row r="29" customFormat="false" ht="15" hidden="false" customHeight="false" outlineLevel="0" collapsed="false">
      <c r="A29" s="2" t="n">
        <v>17</v>
      </c>
      <c r="B29" s="1" t="n">
        <v>35.78</v>
      </c>
      <c r="C29" s="1" t="n">
        <v>35.05</v>
      </c>
      <c r="D29" s="1" t="n">
        <v>61.18</v>
      </c>
      <c r="E29" s="1" t="n">
        <v>54.04</v>
      </c>
      <c r="F29" s="1" t="n">
        <v>47.19</v>
      </c>
      <c r="G29" s="1" t="n">
        <v>37.1</v>
      </c>
      <c r="H29" s="1" t="n">
        <v>38.82</v>
      </c>
      <c r="I29" s="1" t="n">
        <v>56.2</v>
      </c>
      <c r="J29" s="1" t="n">
        <v>47.69</v>
      </c>
      <c r="K29" s="1" t="n">
        <v>44.47</v>
      </c>
      <c r="L29" s="1" t="n">
        <v>40.29</v>
      </c>
      <c r="M29" s="1" t="n">
        <v>62.26</v>
      </c>
      <c r="N29" s="1" t="n">
        <v>33.94</v>
      </c>
      <c r="O29" s="1" t="n">
        <v>46.72</v>
      </c>
      <c r="P29" s="1" t="n">
        <v>44.01</v>
      </c>
      <c r="Q29" s="7" t="n">
        <f aca="false">AVERAGE(B29:P29)</f>
        <v>45.6493333333333</v>
      </c>
      <c r="R29" s="1" t="n">
        <v>33.18</v>
      </c>
      <c r="S29" s="1" t="n">
        <v>33.18</v>
      </c>
    </row>
    <row r="30" customFormat="false" ht="15" hidden="false" customHeight="false" outlineLevel="0" collapsed="false">
      <c r="A30" s="2" t="n">
        <v>19</v>
      </c>
      <c r="B30" s="1" t="n">
        <v>25.2</v>
      </c>
      <c r="C30" s="1" t="n">
        <v>46.55</v>
      </c>
      <c r="D30" s="1" t="n">
        <v>36.05</v>
      </c>
      <c r="E30" s="1" t="n">
        <v>33.32</v>
      </c>
      <c r="F30" s="1" t="n">
        <v>38.32</v>
      </c>
      <c r="G30" s="1" t="n">
        <v>59.18</v>
      </c>
      <c r="H30" s="1" t="n">
        <v>50.2</v>
      </c>
      <c r="I30" s="1" t="n">
        <v>37.84</v>
      </c>
      <c r="J30" s="1" t="n">
        <v>64.35</v>
      </c>
      <c r="K30" s="1" t="n">
        <v>36.64</v>
      </c>
      <c r="L30" s="1" t="n">
        <v>41.55</v>
      </c>
      <c r="M30" s="1" t="n">
        <v>33.9</v>
      </c>
      <c r="N30" s="1" t="n">
        <v>44.67</v>
      </c>
      <c r="O30" s="1" t="n">
        <v>64.57</v>
      </c>
      <c r="P30" s="1" t="n">
        <v>46.22</v>
      </c>
      <c r="Q30" s="7" t="n">
        <f aca="false">AVERAGE(B30:P30)</f>
        <v>43.904</v>
      </c>
      <c r="R30" s="1" t="n">
        <v>33.25</v>
      </c>
      <c r="S30" s="1" t="n">
        <v>33.25</v>
      </c>
      <c r="T30" s="4" t="n">
        <f aca="false">AVERAGE(S26:S30)</f>
        <v>32.924</v>
      </c>
      <c r="U30" s="8" t="n">
        <f aca="false">AVERAGE(B26:P30)</f>
        <v>54.3797222222222</v>
      </c>
      <c r="V30" s="8" t="n">
        <f aca="false">_xlfn.STDEV.S(B26:P30)</f>
        <v>18.0164054325629</v>
      </c>
      <c r="X30" s="4" t="n">
        <f aca="false">0.4131*U30+7.7382</f>
        <v>30.20246325</v>
      </c>
      <c r="Y30" s="4" t="n">
        <f aca="false">(X30-T30)^2</f>
        <v>7.40676228160055</v>
      </c>
      <c r="Z30" s="4" t="n">
        <f aca="false">ABS(X30-T30)</f>
        <v>2.72153675</v>
      </c>
    </row>
    <row r="31" customFormat="false" ht="15" hidden="false" customHeight="false" outlineLevel="0" collapsed="false">
      <c r="Q31" s="7"/>
      <c r="U31" s="8"/>
      <c r="V31" s="8"/>
    </row>
    <row r="32" customFormat="false" ht="15" hidden="false" customHeight="false" outlineLevel="0" collapsed="false">
      <c r="A32" s="2" t="n">
        <v>42</v>
      </c>
      <c r="B32" s="1" t="n">
        <v>29.78</v>
      </c>
      <c r="C32" s="1" t="n">
        <v>38.32</v>
      </c>
      <c r="D32" s="1" t="n">
        <v>37.93</v>
      </c>
      <c r="E32" s="1" t="n">
        <v>51.39</v>
      </c>
      <c r="F32" s="1" t="n">
        <v>53.69</v>
      </c>
      <c r="G32" s="1" t="n">
        <v>47.47</v>
      </c>
      <c r="H32" s="1" t="n">
        <v>58.61</v>
      </c>
      <c r="I32" s="1" t="n">
        <v>45.96</v>
      </c>
      <c r="J32" s="1" t="n">
        <v>55.02</v>
      </c>
      <c r="K32" s="1" t="n">
        <v>74.4</v>
      </c>
      <c r="L32" s="1" t="n">
        <v>51.86</v>
      </c>
      <c r="M32" s="1" t="n">
        <v>51.78</v>
      </c>
      <c r="N32" s="1" t="n">
        <v>70.99</v>
      </c>
      <c r="O32" s="1" t="n">
        <v>65.7</v>
      </c>
      <c r="P32" s="1" t="n">
        <v>73.08</v>
      </c>
      <c r="Q32" s="7" t="n">
        <f aca="false">AVERAGE(B32:P32)</f>
        <v>53.732</v>
      </c>
      <c r="R32" s="1" t="n">
        <v>33.29</v>
      </c>
      <c r="S32" s="1" t="n">
        <v>33.29</v>
      </c>
    </row>
    <row r="33" customFormat="false" ht="15" hidden="false" customHeight="false" outlineLevel="0" collapsed="false">
      <c r="A33" s="2" t="n">
        <v>14</v>
      </c>
      <c r="B33" s="1" t="n">
        <v>49.03</v>
      </c>
      <c r="C33" s="1" t="n">
        <v>31.72</v>
      </c>
      <c r="D33" s="1" t="n">
        <v>44.14</v>
      </c>
      <c r="E33" s="1" t="n">
        <v>38.89</v>
      </c>
      <c r="F33" s="1" t="n">
        <v>44.15</v>
      </c>
      <c r="G33" s="1" t="n">
        <v>41.59</v>
      </c>
      <c r="H33" s="1" t="n">
        <v>38.89</v>
      </c>
      <c r="I33" s="1" t="n">
        <v>54.67</v>
      </c>
      <c r="J33" s="1" t="n">
        <v>36.87</v>
      </c>
      <c r="K33" s="1" t="n">
        <v>59.08</v>
      </c>
      <c r="L33" s="1" t="n">
        <v>47.2</v>
      </c>
      <c r="M33" s="1" t="n">
        <v>52.11</v>
      </c>
      <c r="N33" s="1" t="n">
        <v>52.95</v>
      </c>
      <c r="O33" s="1" t="n">
        <v>47.15</v>
      </c>
      <c r="P33" s="1" t="n">
        <v>46.19</v>
      </c>
      <c r="Q33" s="7" t="n">
        <f aca="false">AVERAGE(B33:P33)</f>
        <v>45.642</v>
      </c>
      <c r="R33" s="1" t="n">
        <v>33.32</v>
      </c>
      <c r="S33" s="1" t="n">
        <v>33.32</v>
      </c>
    </row>
    <row r="34" customFormat="false" ht="15" hidden="false" customHeight="false" outlineLevel="0" collapsed="false">
      <c r="A34" s="2" t="n">
        <v>30</v>
      </c>
      <c r="B34" s="1" t="n">
        <v>43.85</v>
      </c>
      <c r="C34" s="1" t="n">
        <v>35.59</v>
      </c>
      <c r="E34" s="1" t="n">
        <v>43.83</v>
      </c>
      <c r="F34" s="1" t="n">
        <v>42.65</v>
      </c>
      <c r="G34" s="1" t="n">
        <v>54.26</v>
      </c>
      <c r="H34" s="1" t="n">
        <v>75.15</v>
      </c>
      <c r="I34" s="1" t="n">
        <v>91.07</v>
      </c>
      <c r="J34" s="1" t="n">
        <v>75.2</v>
      </c>
      <c r="M34" s="1" t="n">
        <v>101.71</v>
      </c>
      <c r="P34" s="1" t="n">
        <v>56.02</v>
      </c>
      <c r="Q34" s="7" t="n">
        <f aca="false">AVERAGE(B34:P34)</f>
        <v>61.933</v>
      </c>
      <c r="R34" s="1" t="n">
        <v>33.42</v>
      </c>
      <c r="S34" s="1" t="n">
        <v>33.42</v>
      </c>
    </row>
    <row r="35" customFormat="false" ht="15" hidden="false" customHeight="false" outlineLevel="0" collapsed="false">
      <c r="A35" s="2" t="n">
        <v>34</v>
      </c>
      <c r="B35" s="1" t="n">
        <v>75.32</v>
      </c>
      <c r="C35" s="1" t="n">
        <v>84.56</v>
      </c>
      <c r="D35" s="1" t="n">
        <v>59.75</v>
      </c>
      <c r="E35" s="1" t="n">
        <v>83.88</v>
      </c>
      <c r="F35" s="1" t="n">
        <v>102.76</v>
      </c>
      <c r="G35" s="1" t="n">
        <v>78.13</v>
      </c>
      <c r="H35" s="1" t="n">
        <v>69.04</v>
      </c>
      <c r="I35" s="1" t="n">
        <v>67.26</v>
      </c>
      <c r="J35" s="1" t="n">
        <v>64.37</v>
      </c>
      <c r="K35" s="1" t="n">
        <v>73.56</v>
      </c>
      <c r="L35" s="1" t="n">
        <v>86.91</v>
      </c>
      <c r="N35" s="1" t="n">
        <v>73.66</v>
      </c>
      <c r="P35" s="1" t="n">
        <v>85.35</v>
      </c>
      <c r="Q35" s="7" t="n">
        <f aca="false">AVERAGE(B35:P35)</f>
        <v>77.2730769230769</v>
      </c>
      <c r="R35" s="1" t="n">
        <v>33.6</v>
      </c>
      <c r="S35" s="1" t="n">
        <v>33.6</v>
      </c>
    </row>
    <row r="36" customFormat="false" ht="15" hidden="false" customHeight="false" outlineLevel="0" collapsed="false">
      <c r="A36" s="2" t="n">
        <v>44</v>
      </c>
      <c r="B36" s="1" t="n">
        <v>34.94</v>
      </c>
      <c r="C36" s="1" t="n">
        <v>53.82</v>
      </c>
      <c r="D36" s="1" t="n">
        <v>66.76</v>
      </c>
      <c r="E36" s="1" t="n">
        <v>40.2</v>
      </c>
      <c r="F36" s="1" t="n">
        <v>90.2</v>
      </c>
      <c r="G36" s="1" t="n">
        <v>45.62</v>
      </c>
      <c r="H36" s="1" t="n">
        <v>50.47</v>
      </c>
      <c r="I36" s="1" t="n">
        <v>72.48</v>
      </c>
      <c r="J36" s="1" t="n">
        <v>64.42</v>
      </c>
      <c r="K36" s="1" t="n">
        <v>77.93</v>
      </c>
      <c r="L36" s="1" t="n">
        <v>50.46</v>
      </c>
      <c r="M36" s="1" t="n">
        <v>87.15</v>
      </c>
      <c r="N36" s="1" t="n">
        <v>49.83</v>
      </c>
      <c r="O36" s="1" t="n">
        <v>62.25</v>
      </c>
      <c r="P36" s="1" t="n">
        <v>78.21</v>
      </c>
      <c r="Q36" s="7" t="n">
        <f aca="false">AVERAGE(B36:P36)</f>
        <v>61.6493333333333</v>
      </c>
      <c r="R36" s="1" t="n">
        <v>33.67</v>
      </c>
      <c r="S36" s="1" t="n">
        <v>33.67</v>
      </c>
      <c r="T36" s="4" t="n">
        <f aca="false">AVERAGE(S32:S36)</f>
        <v>33.46</v>
      </c>
      <c r="U36" s="8" t="n">
        <f aca="false">AVERAGE(B32:P36)</f>
        <v>59.4004411764706</v>
      </c>
      <c r="V36" s="8" t="n">
        <f aca="false">_xlfn.STDEV.S(B32:P36)</f>
        <v>17.71391791395</v>
      </c>
      <c r="X36" s="4" t="n">
        <f aca="false">0.4131*U36+7.7382</f>
        <v>32.27652225</v>
      </c>
      <c r="Y36" s="4" t="n">
        <f aca="false">(X36-T36)^2</f>
        <v>1.40061958474507</v>
      </c>
      <c r="Z36" s="4" t="n">
        <f aca="false">ABS(X36-T36)</f>
        <v>1.18347775</v>
      </c>
    </row>
    <row r="37" customFormat="false" ht="15" hidden="false" customHeight="false" outlineLevel="0" collapsed="false">
      <c r="Q37" s="7"/>
      <c r="U37" s="8"/>
      <c r="V37" s="8"/>
    </row>
    <row r="38" customFormat="false" ht="15" hidden="false" customHeight="false" outlineLevel="0" collapsed="false">
      <c r="A38" s="2" t="n">
        <v>43</v>
      </c>
      <c r="B38" s="1" t="n">
        <v>29.29</v>
      </c>
      <c r="C38" s="1" t="n">
        <v>40.46</v>
      </c>
      <c r="D38" s="1" t="n">
        <v>61.03</v>
      </c>
      <c r="E38" s="1" t="n">
        <v>55.61</v>
      </c>
      <c r="F38" s="1" t="n">
        <v>58.45</v>
      </c>
      <c r="G38" s="1" t="n">
        <v>51.96</v>
      </c>
      <c r="H38" s="1" t="n">
        <v>81.29</v>
      </c>
      <c r="I38" s="1" t="n">
        <v>55.87</v>
      </c>
      <c r="J38" s="1" t="n">
        <v>66.14</v>
      </c>
      <c r="K38" s="1" t="n">
        <v>57.9</v>
      </c>
      <c r="L38" s="1" t="n">
        <v>48.45</v>
      </c>
      <c r="M38" s="1" t="n">
        <v>55.51</v>
      </c>
      <c r="N38" s="1" t="n">
        <v>75.57</v>
      </c>
      <c r="O38" s="1" t="n">
        <v>62.53</v>
      </c>
      <c r="P38" s="1" t="n">
        <v>60.63</v>
      </c>
      <c r="Q38" s="7" t="n">
        <f aca="false">AVERAGE(B38:P38)</f>
        <v>57.3793333333333</v>
      </c>
      <c r="R38" s="1" t="n">
        <v>33.75</v>
      </c>
      <c r="S38" s="1" t="n">
        <v>33.75</v>
      </c>
    </row>
    <row r="39" customFormat="false" ht="15" hidden="false" customHeight="false" outlineLevel="0" collapsed="false">
      <c r="A39" s="2" t="n">
        <v>4</v>
      </c>
      <c r="B39" s="1" t="n">
        <v>53.94</v>
      </c>
      <c r="C39" s="1" t="n">
        <v>59.69</v>
      </c>
      <c r="D39" s="1" t="n">
        <v>55.31</v>
      </c>
      <c r="E39" s="1" t="n">
        <v>61.42</v>
      </c>
      <c r="F39" s="1" t="n">
        <v>63.51</v>
      </c>
      <c r="G39" s="1" t="n">
        <v>64.47</v>
      </c>
      <c r="H39" s="1" t="n">
        <v>71.53</v>
      </c>
      <c r="I39" s="1" t="n">
        <v>68.69</v>
      </c>
      <c r="J39" s="1" t="n">
        <v>59.63</v>
      </c>
      <c r="K39" s="1" t="n">
        <v>76.17</v>
      </c>
      <c r="L39" s="1" t="n">
        <v>58.52</v>
      </c>
      <c r="M39" s="1" t="n">
        <v>59.82</v>
      </c>
      <c r="N39" s="1" t="n">
        <v>59.93</v>
      </c>
      <c r="O39" s="1" t="n">
        <v>61.99</v>
      </c>
      <c r="P39" s="1" t="n">
        <v>65.92</v>
      </c>
      <c r="Q39" s="7" t="n">
        <f aca="false">AVERAGE(B39:P39)</f>
        <v>62.7026666666667</v>
      </c>
      <c r="R39" s="1" t="n">
        <v>33.81</v>
      </c>
      <c r="S39" s="1" t="n">
        <v>33.81</v>
      </c>
    </row>
    <row r="40" customFormat="false" ht="15" hidden="false" customHeight="false" outlineLevel="0" collapsed="false">
      <c r="A40" s="2" t="n">
        <v>61</v>
      </c>
      <c r="B40" s="1" t="n">
        <v>46.64</v>
      </c>
      <c r="C40" s="1" t="n">
        <v>56.5</v>
      </c>
      <c r="D40" s="1" t="n">
        <v>69.41</v>
      </c>
      <c r="E40" s="1" t="n">
        <v>64.27</v>
      </c>
      <c r="F40" s="1" t="n">
        <v>104.43</v>
      </c>
      <c r="G40" s="1" t="n">
        <v>109.15</v>
      </c>
      <c r="H40" s="1" t="n">
        <v>109.11</v>
      </c>
      <c r="I40" s="1" t="n">
        <v>64.92</v>
      </c>
      <c r="L40" s="1" t="n">
        <v>73.36</v>
      </c>
      <c r="M40" s="1" t="n">
        <v>73.94</v>
      </c>
      <c r="O40" s="1" t="n">
        <v>70.54</v>
      </c>
      <c r="P40" s="1" t="n">
        <v>84.73</v>
      </c>
      <c r="Q40" s="7" t="n">
        <f aca="false">AVERAGE(B40:P40)</f>
        <v>77.25</v>
      </c>
      <c r="R40" s="1" t="n">
        <v>33.99</v>
      </c>
      <c r="S40" s="1" t="n">
        <v>33.99</v>
      </c>
    </row>
    <row r="41" customFormat="false" ht="15" hidden="false" customHeight="false" outlineLevel="0" collapsed="false">
      <c r="A41" s="2" t="n">
        <v>59</v>
      </c>
      <c r="B41" s="1" t="n">
        <v>23.41</v>
      </c>
      <c r="C41" s="1" t="n">
        <v>59.3</v>
      </c>
      <c r="D41" s="1" t="n">
        <v>58.09</v>
      </c>
      <c r="E41" s="1" t="n">
        <v>71.28</v>
      </c>
      <c r="F41" s="1" t="n">
        <v>105.01</v>
      </c>
      <c r="G41" s="1" t="n">
        <v>58.29</v>
      </c>
      <c r="H41" s="1" t="n">
        <v>112.76</v>
      </c>
      <c r="I41" s="1" t="n">
        <v>72.37</v>
      </c>
      <c r="L41" s="1" t="n">
        <v>85.81</v>
      </c>
      <c r="M41" s="1" t="n">
        <v>67.26</v>
      </c>
      <c r="N41" s="1" t="n">
        <v>69.02</v>
      </c>
      <c r="O41" s="1" t="n">
        <v>84.07</v>
      </c>
      <c r="P41" s="1" t="n">
        <v>63.63</v>
      </c>
      <c r="Q41" s="7" t="n">
        <f aca="false">AVERAGE(B41:P41)</f>
        <v>71.5615384615385</v>
      </c>
      <c r="R41" s="1" t="n">
        <v>34.06</v>
      </c>
      <c r="S41" s="1" t="n">
        <v>34.06</v>
      </c>
      <c r="U41" s="8"/>
      <c r="V41" s="8"/>
    </row>
    <row r="42" customFormat="false" ht="15" hidden="false" customHeight="false" outlineLevel="0" collapsed="false">
      <c r="A42" s="2" t="n">
        <v>45</v>
      </c>
      <c r="B42" s="1" t="n">
        <v>42.4</v>
      </c>
      <c r="C42" s="1" t="n">
        <v>88.6</v>
      </c>
      <c r="D42" s="1" t="n">
        <v>95.66</v>
      </c>
      <c r="E42" s="1" t="n">
        <v>57.64</v>
      </c>
      <c r="F42" s="1" t="n">
        <v>54.05</v>
      </c>
      <c r="G42" s="1" t="n">
        <v>68.36</v>
      </c>
      <c r="H42" s="1" t="n">
        <v>53.94</v>
      </c>
      <c r="I42" s="1" t="n">
        <v>61.75</v>
      </c>
      <c r="J42" s="1" t="n">
        <v>64.68</v>
      </c>
      <c r="K42" s="1" t="n">
        <v>56.17</v>
      </c>
      <c r="L42" s="1" t="n">
        <v>90.52</v>
      </c>
      <c r="M42" s="1" t="n">
        <v>58.24</v>
      </c>
      <c r="N42" s="1" t="n">
        <v>48.22</v>
      </c>
      <c r="O42" s="1" t="n">
        <v>96.52</v>
      </c>
      <c r="P42" s="1" t="n">
        <v>80.09</v>
      </c>
      <c r="Q42" s="7" t="n">
        <f aca="false">AVERAGE(B42:P42)</f>
        <v>67.7893333333333</v>
      </c>
      <c r="R42" s="1" t="n">
        <v>35.13</v>
      </c>
      <c r="S42" s="1" t="n">
        <v>35.13</v>
      </c>
      <c r="T42" s="4" t="n">
        <f aca="false">AVERAGE(S38:S42)</f>
        <v>34.148</v>
      </c>
      <c r="U42" s="8" t="n">
        <f aca="false">AVERAGE(B38:P42)</f>
        <v>66.7910000000001</v>
      </c>
      <c r="V42" s="8" t="n">
        <f aca="false">_xlfn.STDEV.S(B38:P42)</f>
        <v>17.5069775861767</v>
      </c>
      <c r="X42" s="4" t="n">
        <f aca="false">0.4131*U42+7.7382</f>
        <v>35.3295621</v>
      </c>
      <c r="Y42" s="4" t="n">
        <f aca="false">(X42-T42)^2</f>
        <v>1.39608899615646</v>
      </c>
      <c r="Z42" s="4" t="n">
        <f aca="false">ABS(X42-T42)</f>
        <v>1.18156210000002</v>
      </c>
    </row>
    <row r="43" customFormat="false" ht="15" hidden="false" customHeight="false" outlineLevel="0" collapsed="false">
      <c r="Q43" s="7"/>
    </row>
    <row r="44" customFormat="false" ht="15" hidden="false" customHeight="false" outlineLevel="0" collapsed="false">
      <c r="A44" s="2" t="n">
        <v>47</v>
      </c>
      <c r="B44" s="1" t="n">
        <v>38.15</v>
      </c>
      <c r="C44" s="1" t="n">
        <v>50.45</v>
      </c>
      <c r="D44" s="1" t="n">
        <v>34.94</v>
      </c>
      <c r="E44" s="1" t="n">
        <v>37.52</v>
      </c>
      <c r="F44" s="1" t="n">
        <v>60.88</v>
      </c>
      <c r="G44" s="1" t="n">
        <v>40.34</v>
      </c>
      <c r="H44" s="1" t="n">
        <v>48.82</v>
      </c>
      <c r="I44" s="1" t="n">
        <v>100.62</v>
      </c>
      <c r="J44" s="1" t="n">
        <v>76.32</v>
      </c>
      <c r="K44" s="1" t="n">
        <v>43.94</v>
      </c>
      <c r="L44" s="1" t="n">
        <v>57.54</v>
      </c>
      <c r="M44" s="1" t="n">
        <v>99.38</v>
      </c>
      <c r="N44" s="1" t="n">
        <v>73.56</v>
      </c>
      <c r="O44" s="1" t="n">
        <v>63.04</v>
      </c>
      <c r="P44" s="1" t="n">
        <v>66.03</v>
      </c>
      <c r="Q44" s="7" t="n">
        <f aca="false">AVERAGE(B44:P44)</f>
        <v>59.4353333333333</v>
      </c>
      <c r="R44" s="1" t="n">
        <v>35.28</v>
      </c>
      <c r="S44" s="1" t="n">
        <v>35.28</v>
      </c>
    </row>
    <row r="45" customFormat="false" ht="15" hidden="false" customHeight="false" outlineLevel="0" collapsed="false">
      <c r="A45" s="2" t="n">
        <v>57</v>
      </c>
      <c r="B45" s="1" t="n">
        <v>23.83</v>
      </c>
      <c r="C45" s="1" t="n">
        <v>54.53</v>
      </c>
      <c r="D45" s="1" t="n">
        <v>61.68</v>
      </c>
      <c r="E45" s="1" t="n">
        <v>57.84</v>
      </c>
      <c r="F45" s="1" t="n">
        <v>86.06</v>
      </c>
      <c r="G45" s="1" t="n">
        <v>59.98</v>
      </c>
      <c r="H45" s="1" t="n">
        <v>57.67</v>
      </c>
      <c r="I45" s="1" t="n">
        <v>67.11</v>
      </c>
      <c r="J45" s="1" t="n">
        <v>58.27</v>
      </c>
      <c r="K45" s="1" t="n">
        <v>70.91</v>
      </c>
      <c r="L45" s="1" t="n">
        <v>84.87</v>
      </c>
      <c r="M45" s="1" t="n">
        <v>80.51</v>
      </c>
      <c r="N45" s="1" t="n">
        <v>63.69</v>
      </c>
      <c r="O45" s="1" t="n">
        <v>55.75</v>
      </c>
      <c r="P45" s="1" t="n">
        <v>46.4</v>
      </c>
      <c r="Q45" s="7" t="n">
        <f aca="false">AVERAGE(B45:P45)</f>
        <v>61.94</v>
      </c>
      <c r="R45" s="1" t="n">
        <v>35.46</v>
      </c>
      <c r="S45" s="1" t="n">
        <v>35.46</v>
      </c>
    </row>
    <row r="46" customFormat="false" ht="15" hidden="false" customHeight="false" outlineLevel="0" collapsed="false">
      <c r="A46" s="2" t="n">
        <v>22</v>
      </c>
      <c r="B46" s="1" t="n">
        <v>39.53</v>
      </c>
      <c r="C46" s="1" t="n">
        <v>57.68</v>
      </c>
      <c r="D46" s="1" t="n">
        <v>46.22</v>
      </c>
      <c r="E46" s="1" t="n">
        <v>35.88</v>
      </c>
      <c r="F46" s="1" t="n">
        <v>49.98</v>
      </c>
      <c r="G46" s="1" t="n">
        <v>46.38</v>
      </c>
      <c r="H46" s="1" t="n">
        <v>43</v>
      </c>
      <c r="I46" s="1" t="n">
        <v>43.62</v>
      </c>
      <c r="J46" s="1" t="n">
        <v>39.49</v>
      </c>
      <c r="K46" s="1" t="n">
        <v>56.12</v>
      </c>
      <c r="L46" s="1" t="n">
        <v>56.88</v>
      </c>
      <c r="M46" s="1" t="n">
        <v>48.89</v>
      </c>
      <c r="N46" s="1" t="n">
        <v>75.32</v>
      </c>
      <c r="O46" s="1" t="n">
        <v>65.56</v>
      </c>
      <c r="P46" s="1" t="n">
        <v>52.04</v>
      </c>
      <c r="Q46" s="7" t="n">
        <f aca="false">AVERAGE(B46:P46)</f>
        <v>50.4393333333333</v>
      </c>
      <c r="R46" s="1" t="n">
        <v>35.61</v>
      </c>
      <c r="S46" s="1" t="n">
        <v>35.61</v>
      </c>
    </row>
    <row r="47" customFormat="false" ht="15" hidden="false" customHeight="false" outlineLevel="0" collapsed="false">
      <c r="A47" s="2" t="n">
        <v>26</v>
      </c>
      <c r="C47" s="1" t="n">
        <v>23.23</v>
      </c>
      <c r="D47" s="1" t="n">
        <v>39.96</v>
      </c>
      <c r="E47" s="1" t="n">
        <v>62.12</v>
      </c>
      <c r="F47" s="1" t="n">
        <v>71.45</v>
      </c>
      <c r="G47" s="1" t="n">
        <v>79.41</v>
      </c>
      <c r="H47" s="1" t="n">
        <v>66.22</v>
      </c>
      <c r="I47" s="1" t="n">
        <v>48.81</v>
      </c>
      <c r="J47" s="1" t="n">
        <v>55.76</v>
      </c>
      <c r="K47" s="1" t="n">
        <v>99.22</v>
      </c>
      <c r="L47" s="1" t="n">
        <v>84.4</v>
      </c>
      <c r="M47" s="1" t="n">
        <v>69.54</v>
      </c>
      <c r="N47" s="1" t="n">
        <v>67.66</v>
      </c>
      <c r="O47" s="1" t="n">
        <v>52.88</v>
      </c>
      <c r="P47" s="1" t="n">
        <v>57.26</v>
      </c>
      <c r="Q47" s="7" t="n">
        <f aca="false">AVERAGE(B47:P47)</f>
        <v>62.7085714285714</v>
      </c>
      <c r="R47" s="1" t="n">
        <v>35.89</v>
      </c>
      <c r="S47" s="1" t="n">
        <v>35.89</v>
      </c>
      <c r="U47" s="8"/>
      <c r="V47" s="8"/>
    </row>
    <row r="48" customFormat="false" ht="15" hidden="false" customHeight="false" outlineLevel="0" collapsed="false">
      <c r="A48" s="2" t="n">
        <v>54</v>
      </c>
      <c r="B48" s="1" t="n">
        <v>22.42</v>
      </c>
      <c r="C48" s="1" t="n">
        <v>40.54</v>
      </c>
      <c r="D48" s="1" t="n">
        <v>53.97</v>
      </c>
      <c r="E48" s="1" t="n">
        <v>81.1</v>
      </c>
      <c r="F48" s="1" t="n">
        <v>70.45</v>
      </c>
      <c r="G48" s="1" t="n">
        <v>80.6</v>
      </c>
      <c r="H48" s="1" t="n">
        <v>84.76</v>
      </c>
      <c r="I48" s="1" t="n">
        <v>89.91</v>
      </c>
      <c r="J48" s="1" t="n">
        <v>54.28</v>
      </c>
      <c r="K48" s="1" t="n">
        <v>53.35</v>
      </c>
      <c r="L48" s="1" t="n">
        <v>97.46</v>
      </c>
      <c r="M48" s="1" t="n">
        <v>85.17</v>
      </c>
      <c r="N48" s="1" t="n">
        <v>96.09</v>
      </c>
      <c r="O48" s="1" t="n">
        <v>99</v>
      </c>
      <c r="Q48" s="7" t="n">
        <f aca="false">AVERAGE(B48:P48)</f>
        <v>72.0785714285714</v>
      </c>
      <c r="R48" s="1" t="n">
        <v>36.02</v>
      </c>
      <c r="S48" s="1" t="n">
        <v>36.02</v>
      </c>
      <c r="T48" s="4" t="n">
        <f aca="false">AVERAGE(S44:S48)</f>
        <v>35.652</v>
      </c>
      <c r="U48" s="8" t="n">
        <f aca="false">AVERAGE(B44:P48)</f>
        <v>61.1539726027397</v>
      </c>
      <c r="V48" s="8" t="n">
        <f aca="false">_xlfn.STDEV.S(B44:P48)</f>
        <v>19.189711634372</v>
      </c>
      <c r="X48" s="4" t="n">
        <f aca="false">0.4131*U48+7.7382</f>
        <v>33.0009060821918</v>
      </c>
      <c r="Y48" s="4" t="n">
        <f aca="false">(X48-T48)^2</f>
        <v>7.02829896103977</v>
      </c>
      <c r="Z48" s="4" t="n">
        <f aca="false">ABS(X48-T48)</f>
        <v>2.65109391780823</v>
      </c>
    </row>
    <row r="49" customFormat="false" ht="15" hidden="false" customHeight="false" outlineLevel="0" collapsed="false">
      <c r="Q49" s="7"/>
    </row>
    <row r="50" customFormat="false" ht="15" hidden="false" customHeight="false" outlineLevel="0" collapsed="false">
      <c r="A50" s="2" t="n">
        <v>39</v>
      </c>
      <c r="B50" s="1" t="n">
        <v>70.96</v>
      </c>
      <c r="D50" s="1" t="n">
        <v>93.87</v>
      </c>
      <c r="E50" s="1" t="n">
        <v>81.89</v>
      </c>
      <c r="F50" s="1" t="n">
        <v>95.94</v>
      </c>
      <c r="G50" s="1" t="n">
        <v>89.6</v>
      </c>
      <c r="H50" s="1" t="n">
        <v>87.89</v>
      </c>
      <c r="I50" s="1" t="n">
        <v>75.75</v>
      </c>
      <c r="J50" s="1" t="n">
        <v>128.47</v>
      </c>
      <c r="K50" s="1" t="n">
        <v>78.86</v>
      </c>
      <c r="L50" s="1" t="n">
        <v>75.32</v>
      </c>
      <c r="M50" s="1" t="n">
        <v>74.08</v>
      </c>
      <c r="N50" s="1" t="n">
        <v>74.48</v>
      </c>
      <c r="O50" s="1" t="n">
        <v>114.52</v>
      </c>
      <c r="P50" s="1" t="n">
        <v>95.93</v>
      </c>
      <c r="Q50" s="7" t="n">
        <f aca="false">AVERAGE(B50:P50)</f>
        <v>88.3971428571429</v>
      </c>
      <c r="R50" s="1" t="n">
        <v>36.09</v>
      </c>
      <c r="S50" s="1" t="n">
        <v>36.09</v>
      </c>
      <c r="U50" s="8"/>
      <c r="V50" s="8"/>
    </row>
    <row r="51" customFormat="false" ht="15" hidden="false" customHeight="false" outlineLevel="0" collapsed="false">
      <c r="A51" s="2" t="n">
        <v>53</v>
      </c>
      <c r="B51" s="1" t="n">
        <v>42.71</v>
      </c>
      <c r="C51" s="1" t="n">
        <v>60.83</v>
      </c>
      <c r="D51" s="1" t="n">
        <v>74</v>
      </c>
      <c r="E51" s="1" t="n">
        <v>78.64</v>
      </c>
      <c r="F51" s="1" t="n">
        <v>117.69</v>
      </c>
      <c r="G51" s="1" t="n">
        <v>65.58</v>
      </c>
      <c r="H51" s="1" t="n">
        <v>87.73</v>
      </c>
      <c r="I51" s="1" t="n">
        <v>87.42</v>
      </c>
      <c r="J51" s="1" t="n">
        <v>84.24</v>
      </c>
      <c r="K51" s="1" t="n">
        <v>76.81</v>
      </c>
      <c r="L51" s="1" t="n">
        <v>103.39</v>
      </c>
      <c r="M51" s="1" t="n">
        <v>74.59</v>
      </c>
      <c r="N51" s="1" t="n">
        <v>80.61</v>
      </c>
      <c r="O51" s="1" t="n">
        <v>69.78</v>
      </c>
      <c r="P51" s="1" t="n">
        <v>68.33</v>
      </c>
      <c r="Q51" s="7" t="n">
        <f aca="false">AVERAGE(B51:P51)</f>
        <v>78.1566666666667</v>
      </c>
      <c r="R51" s="1" t="n">
        <v>37.02</v>
      </c>
      <c r="S51" s="1" t="n">
        <v>37.02</v>
      </c>
      <c r="U51" s="8"/>
      <c r="V51" s="8"/>
    </row>
    <row r="52" customFormat="false" ht="15" hidden="false" customHeight="false" outlineLevel="0" collapsed="false">
      <c r="A52" s="2" t="n">
        <v>58</v>
      </c>
      <c r="B52" s="1" t="n">
        <v>36.37</v>
      </c>
      <c r="C52" s="1" t="n">
        <v>66.34</v>
      </c>
      <c r="D52" s="1" t="n">
        <v>78.02</v>
      </c>
      <c r="E52" s="1" t="n">
        <v>67.01</v>
      </c>
      <c r="F52" s="1" t="n">
        <v>84.84</v>
      </c>
      <c r="G52" s="1" t="n">
        <v>109.88</v>
      </c>
      <c r="H52" s="1" t="n">
        <v>76.76</v>
      </c>
      <c r="I52" s="1" t="n">
        <v>106.35</v>
      </c>
      <c r="J52" s="1" t="n">
        <v>121.07</v>
      </c>
      <c r="K52" s="1" t="n">
        <v>60.32</v>
      </c>
      <c r="N52" s="1" t="n">
        <v>64.56</v>
      </c>
      <c r="O52" s="1" t="n">
        <v>111.52</v>
      </c>
      <c r="P52" s="1" t="n">
        <v>65.56</v>
      </c>
      <c r="Q52" s="7" t="n">
        <f aca="false">AVERAGE(B52:P52)</f>
        <v>80.6615384615385</v>
      </c>
      <c r="R52" s="1" t="n">
        <v>37.07</v>
      </c>
      <c r="S52" s="1" t="n">
        <v>37.07</v>
      </c>
    </row>
    <row r="53" customFormat="false" ht="15" hidden="false" customHeight="false" outlineLevel="0" collapsed="false">
      <c r="A53" s="2" t="n">
        <v>64</v>
      </c>
      <c r="B53" s="1" t="n">
        <v>46.74</v>
      </c>
      <c r="C53" s="1" t="n">
        <v>72.88</v>
      </c>
      <c r="D53" s="1" t="n">
        <v>51.08</v>
      </c>
      <c r="E53" s="1" t="n">
        <v>93.33</v>
      </c>
      <c r="F53" s="1" t="n">
        <v>127.97</v>
      </c>
      <c r="G53" s="1" t="n">
        <v>87.18</v>
      </c>
      <c r="H53" s="1" t="n">
        <v>74.91</v>
      </c>
      <c r="I53" s="1" t="n">
        <v>78.86</v>
      </c>
      <c r="J53" s="1" t="n">
        <v>77.06</v>
      </c>
      <c r="K53" s="1" t="n">
        <v>129.54</v>
      </c>
      <c r="L53" s="1" t="n">
        <v>66.25</v>
      </c>
      <c r="O53" s="1" t="n">
        <v>110.34</v>
      </c>
      <c r="P53" s="1" t="n">
        <v>66.92</v>
      </c>
      <c r="Q53" s="7" t="n">
        <f aca="false">AVERAGE(B53:P53)</f>
        <v>83.3123076923077</v>
      </c>
      <c r="R53" s="1" t="n">
        <v>37.16</v>
      </c>
      <c r="S53" s="1" t="n">
        <v>37.16</v>
      </c>
    </row>
    <row r="54" customFormat="false" ht="15" hidden="false" customHeight="false" outlineLevel="0" collapsed="false">
      <c r="A54" s="2" t="n">
        <v>46</v>
      </c>
      <c r="B54" s="1" t="n">
        <v>25.5</v>
      </c>
      <c r="C54" s="1" t="n">
        <v>57.18</v>
      </c>
      <c r="D54" s="1" t="n">
        <v>65.74</v>
      </c>
      <c r="E54" s="1" t="n">
        <v>99.2</v>
      </c>
      <c r="F54" s="1" t="n">
        <v>80.81</v>
      </c>
      <c r="G54" s="1" t="n">
        <v>50.1</v>
      </c>
      <c r="H54" s="1" t="n">
        <v>67.14</v>
      </c>
      <c r="I54" s="1" t="n">
        <v>63.81</v>
      </c>
      <c r="J54" s="1" t="n">
        <v>79.47</v>
      </c>
      <c r="K54" s="1" t="n">
        <v>57.48</v>
      </c>
      <c r="L54" s="1" t="n">
        <v>78.46</v>
      </c>
      <c r="M54" s="1" t="n">
        <v>49.22</v>
      </c>
      <c r="N54" s="1" t="n">
        <v>69.76</v>
      </c>
      <c r="O54" s="1" t="n">
        <v>64.91</v>
      </c>
      <c r="P54" s="1" t="n">
        <v>55.02</v>
      </c>
      <c r="Q54" s="7" t="n">
        <f aca="false">AVERAGE(B54:P54)</f>
        <v>64.2533333333333</v>
      </c>
      <c r="R54" s="1" t="n">
        <v>37.24</v>
      </c>
      <c r="S54" s="1" t="n">
        <v>37.24</v>
      </c>
      <c r="T54" s="4" t="n">
        <f aca="false">AVERAGE(S50:S54)</f>
        <v>36.916</v>
      </c>
      <c r="U54" s="8" t="n">
        <f aca="false">AVERAGE(B50:P54)</f>
        <v>78.6481428571429</v>
      </c>
      <c r="V54" s="8" t="n">
        <f aca="false">_xlfn.STDEV.S(B50:P54)</f>
        <v>21.6480780211148</v>
      </c>
      <c r="X54" s="4" t="n">
        <f aca="false">0.4131*U54+7.7382</f>
        <v>40.2277478142857</v>
      </c>
      <c r="Y54" s="4" t="n">
        <f aca="false">(X54-T54)^2</f>
        <v>10.9676735854263</v>
      </c>
      <c r="Z54" s="4" t="n">
        <f aca="false">ABS(X54-T54)</f>
        <v>3.31174781428573</v>
      </c>
    </row>
    <row r="55" customFormat="false" ht="15" hidden="false" customHeight="false" outlineLevel="0" collapsed="false">
      <c r="Q55" s="7"/>
    </row>
    <row r="56" customFormat="false" ht="15" hidden="false" customHeight="false" outlineLevel="0" collapsed="false">
      <c r="A56" s="2" t="n">
        <v>37</v>
      </c>
      <c r="B56" s="1" t="n">
        <v>95.92</v>
      </c>
      <c r="C56" s="1" t="n">
        <v>129.75</v>
      </c>
      <c r="D56" s="1" t="n">
        <v>126.89</v>
      </c>
      <c r="E56" s="1" t="n">
        <v>123.35</v>
      </c>
      <c r="H56" s="1" t="n">
        <v>110.1</v>
      </c>
      <c r="I56" s="1" t="n">
        <v>123.25</v>
      </c>
      <c r="J56" s="1" t="n">
        <v>97.94</v>
      </c>
      <c r="K56" s="1" t="n">
        <v>92.13</v>
      </c>
      <c r="L56" s="1" t="n">
        <v>106.82</v>
      </c>
      <c r="M56" s="1" t="n">
        <v>133.39</v>
      </c>
      <c r="O56" s="1" t="n">
        <v>95.28</v>
      </c>
      <c r="P56" s="1" t="n">
        <v>120.21</v>
      </c>
      <c r="Q56" s="7" t="n">
        <f aca="false">AVERAGE(B56:P56)</f>
        <v>112.919166666667</v>
      </c>
      <c r="R56" s="1" t="n">
        <v>37.61</v>
      </c>
      <c r="S56" s="1" t="n">
        <v>37.61</v>
      </c>
    </row>
    <row r="57" customFormat="false" ht="15" hidden="false" customHeight="false" outlineLevel="0" collapsed="false">
      <c r="A57" s="2" t="n">
        <v>51</v>
      </c>
      <c r="B57" s="1" t="n">
        <v>18.96</v>
      </c>
      <c r="C57" s="1" t="n">
        <v>31.92</v>
      </c>
      <c r="D57" s="1" t="n">
        <v>51.08</v>
      </c>
      <c r="E57" s="1" t="n">
        <v>39.47</v>
      </c>
      <c r="F57" s="1" t="n">
        <v>55.51</v>
      </c>
      <c r="G57" s="1" t="n">
        <v>54.97</v>
      </c>
      <c r="H57" s="1" t="n">
        <v>46.61</v>
      </c>
      <c r="I57" s="1" t="n">
        <v>58.05</v>
      </c>
      <c r="J57" s="1" t="n">
        <v>72.89</v>
      </c>
      <c r="K57" s="1" t="n">
        <v>75.21</v>
      </c>
      <c r="L57" s="1" t="n">
        <v>52.72</v>
      </c>
      <c r="M57" s="1" t="n">
        <v>63.16</v>
      </c>
      <c r="N57" s="1" t="n">
        <v>85.35</v>
      </c>
      <c r="O57" s="1" t="n">
        <v>69.65</v>
      </c>
      <c r="P57" s="1" t="n">
        <v>77.24</v>
      </c>
      <c r="Q57" s="7" t="n">
        <f aca="false">AVERAGE(B57:P57)</f>
        <v>56.8526666666667</v>
      </c>
      <c r="R57" s="1" t="n">
        <v>38.05</v>
      </c>
      <c r="S57" s="1" t="n">
        <v>38.05</v>
      </c>
      <c r="U57" s="8"/>
      <c r="V57" s="8"/>
    </row>
    <row r="58" customFormat="false" ht="15" hidden="false" customHeight="false" outlineLevel="0" collapsed="false">
      <c r="A58" s="2" t="n">
        <v>9</v>
      </c>
      <c r="B58" s="1" t="n">
        <v>49.96</v>
      </c>
      <c r="C58" s="1" t="n">
        <v>48.09</v>
      </c>
      <c r="D58" s="1" t="n">
        <v>53.21</v>
      </c>
      <c r="E58" s="1" t="n">
        <v>72.46</v>
      </c>
      <c r="F58" s="1" t="n">
        <v>55.31</v>
      </c>
      <c r="G58" s="1" t="n">
        <v>52.94</v>
      </c>
      <c r="H58" s="1" t="n">
        <v>75.71</v>
      </c>
      <c r="I58" s="1" t="n">
        <v>53.04</v>
      </c>
      <c r="J58" s="1" t="n">
        <v>68.56</v>
      </c>
      <c r="K58" s="1" t="n">
        <v>79.42</v>
      </c>
      <c r="L58" s="1" t="n">
        <v>57.89</v>
      </c>
      <c r="M58" s="1" t="n">
        <v>62.25</v>
      </c>
      <c r="N58" s="1" t="n">
        <v>63.32</v>
      </c>
      <c r="O58" s="1" t="n">
        <v>67.85</v>
      </c>
      <c r="P58" s="1" t="n">
        <v>57.1</v>
      </c>
      <c r="Q58" s="7" t="n">
        <f aca="false">AVERAGE(B58:P58)</f>
        <v>61.1406666666667</v>
      </c>
      <c r="R58" s="1" t="n">
        <v>38.8</v>
      </c>
      <c r="S58" s="1" t="n">
        <v>38.8</v>
      </c>
    </row>
    <row r="59" customFormat="false" ht="15" hidden="false" customHeight="false" outlineLevel="0" collapsed="false">
      <c r="A59" s="2" t="n">
        <v>6</v>
      </c>
      <c r="B59" s="1" t="n">
        <v>52.73</v>
      </c>
      <c r="C59" s="1" t="n">
        <v>63.32</v>
      </c>
      <c r="D59" s="1" t="n">
        <v>73.33</v>
      </c>
      <c r="E59" s="1" t="n">
        <v>52.06</v>
      </c>
      <c r="F59" s="1" t="n">
        <v>67.04</v>
      </c>
      <c r="G59" s="1" t="n">
        <v>58.61</v>
      </c>
      <c r="H59" s="1" t="n">
        <v>66.58</v>
      </c>
      <c r="I59" s="1" t="n">
        <v>59.79</v>
      </c>
      <c r="J59" s="1" t="n">
        <v>63.09</v>
      </c>
      <c r="K59" s="1" t="n">
        <v>61.74</v>
      </c>
      <c r="L59" s="1" t="n">
        <v>55.22</v>
      </c>
      <c r="M59" s="1" t="n">
        <v>72.85</v>
      </c>
      <c r="N59" s="1" t="n">
        <v>57.44</v>
      </c>
      <c r="O59" s="1" t="n">
        <v>56.23</v>
      </c>
      <c r="P59" s="1" t="n">
        <v>40.96</v>
      </c>
      <c r="Q59" s="7" t="n">
        <f aca="false">AVERAGE(B59:P59)</f>
        <v>60.066</v>
      </c>
      <c r="R59" s="1" t="n">
        <v>38.84</v>
      </c>
      <c r="S59" s="1" t="n">
        <v>38.84</v>
      </c>
    </row>
    <row r="60" customFormat="false" ht="15" hidden="false" customHeight="false" outlineLevel="0" collapsed="false">
      <c r="A60" s="2" t="n">
        <v>2</v>
      </c>
      <c r="B60" s="1" t="n">
        <v>78.44</v>
      </c>
      <c r="C60" s="1" t="n">
        <v>77.06</v>
      </c>
      <c r="D60" s="1" t="n">
        <v>70.89</v>
      </c>
      <c r="E60" s="1" t="n">
        <v>71.66</v>
      </c>
      <c r="F60" s="1" t="n">
        <v>80.27</v>
      </c>
      <c r="G60" s="1" t="n">
        <v>70.36</v>
      </c>
      <c r="H60" s="1" t="n">
        <v>84.03</v>
      </c>
      <c r="I60" s="1" t="n">
        <v>72.16</v>
      </c>
      <c r="J60" s="1" t="n">
        <v>72.93</v>
      </c>
      <c r="K60" s="1" t="n">
        <v>75.31</v>
      </c>
      <c r="L60" s="1" t="n">
        <v>76.18</v>
      </c>
      <c r="M60" s="1" t="n">
        <v>81.04</v>
      </c>
      <c r="N60" s="1" t="n">
        <v>78.85</v>
      </c>
      <c r="O60" s="1" t="n">
        <v>89.29</v>
      </c>
      <c r="P60" s="1" t="n">
        <v>75.26</v>
      </c>
      <c r="Q60" s="7" t="n">
        <f aca="false">AVERAGE(B60:P60)</f>
        <v>76.9153333333333</v>
      </c>
      <c r="R60" s="1" t="n">
        <v>38.9</v>
      </c>
      <c r="S60" s="1" t="n">
        <v>38.9</v>
      </c>
      <c r="T60" s="4" t="n">
        <f aca="false">AVERAGE(S56:S60)</f>
        <v>38.44</v>
      </c>
      <c r="U60" s="8" t="n">
        <f aca="false">AVERAGE(B56:P60)</f>
        <v>71.9395833333334</v>
      </c>
      <c r="V60" s="8" t="n">
        <f aca="false">_xlfn.STDEV.S(B56:P60)</f>
        <v>22.9886268535698</v>
      </c>
      <c r="X60" s="4" t="n">
        <f aca="false">0.4131*U60+7.7382</f>
        <v>37.456441875</v>
      </c>
      <c r="Y60" s="4" t="n">
        <f aca="false">(X60-T60)^2</f>
        <v>0.967386585253505</v>
      </c>
      <c r="Z60" s="4" t="n">
        <f aca="false">ABS(X60-T60)</f>
        <v>0.983558124999995</v>
      </c>
    </row>
    <row r="61" customFormat="false" ht="15" hidden="false" customHeight="false" outlineLevel="0" collapsed="false">
      <c r="Q61" s="7"/>
      <c r="U61" s="8"/>
      <c r="V61" s="8"/>
    </row>
    <row r="62" customFormat="false" ht="15" hidden="false" customHeight="false" outlineLevel="0" collapsed="false">
      <c r="A62" s="2" t="n">
        <v>36</v>
      </c>
      <c r="B62" s="1" t="n">
        <v>84.73</v>
      </c>
      <c r="C62" s="1" t="n">
        <v>103.06</v>
      </c>
      <c r="D62" s="1" t="n">
        <v>113.09</v>
      </c>
      <c r="E62" s="1" t="n">
        <v>117.43</v>
      </c>
      <c r="F62" s="1" t="n">
        <v>77.06</v>
      </c>
      <c r="G62" s="1" t="n">
        <v>141.22</v>
      </c>
      <c r="H62" s="1" t="n">
        <v>112.53</v>
      </c>
      <c r="K62" s="1" t="n">
        <v>136.2</v>
      </c>
      <c r="L62" s="1" t="n">
        <v>144.07</v>
      </c>
      <c r="M62" s="1" t="n">
        <v>122.24</v>
      </c>
      <c r="N62" s="1" t="n">
        <v>144.38</v>
      </c>
      <c r="O62" s="1" t="n">
        <v>132.71</v>
      </c>
      <c r="Q62" s="7" t="n">
        <f aca="false">AVERAGE(B62:P62)</f>
        <v>119.06</v>
      </c>
      <c r="R62" s="1" t="n">
        <v>40.07</v>
      </c>
      <c r="S62" s="1" t="n">
        <v>40.07</v>
      </c>
    </row>
    <row r="63" customFormat="false" ht="15" hidden="false" customHeight="false" outlineLevel="0" collapsed="false">
      <c r="A63" s="2" t="n">
        <v>48</v>
      </c>
      <c r="B63" s="1" t="n">
        <v>45.87</v>
      </c>
      <c r="C63" s="1" t="n">
        <v>31.85</v>
      </c>
      <c r="D63" s="1" t="n">
        <v>44.81</v>
      </c>
      <c r="E63" s="1" t="n">
        <v>74.7</v>
      </c>
      <c r="F63" s="1" t="n">
        <v>77.09</v>
      </c>
      <c r="G63" s="1" t="n">
        <v>46.58</v>
      </c>
      <c r="H63" s="1" t="n">
        <v>62.86</v>
      </c>
      <c r="I63" s="1" t="n">
        <v>72.72</v>
      </c>
      <c r="J63" s="1" t="n">
        <v>54.89</v>
      </c>
      <c r="K63" s="1" t="n">
        <v>47.67</v>
      </c>
      <c r="L63" s="1" t="n">
        <v>61.14</v>
      </c>
      <c r="M63" s="1" t="n">
        <v>83.11</v>
      </c>
      <c r="N63" s="1" t="n">
        <v>100.18</v>
      </c>
      <c r="O63" s="1" t="n">
        <v>113.02</v>
      </c>
      <c r="P63" s="1" t="n">
        <v>78.87</v>
      </c>
      <c r="Q63" s="7" t="n">
        <f aca="false">AVERAGE(B63:P63)</f>
        <v>66.3573333333333</v>
      </c>
      <c r="R63" s="1" t="n">
        <v>40.15</v>
      </c>
      <c r="S63" s="1" t="n">
        <v>40.15</v>
      </c>
      <c r="U63" s="8"/>
      <c r="V63" s="8"/>
    </row>
    <row r="64" customFormat="false" ht="15" hidden="false" customHeight="false" outlineLevel="0" collapsed="false">
      <c r="A64" s="2" t="n">
        <v>60</v>
      </c>
      <c r="B64" s="1" t="n">
        <v>50.53</v>
      </c>
      <c r="C64" s="1" t="n">
        <v>62.12</v>
      </c>
      <c r="D64" s="1" t="n">
        <v>51.89</v>
      </c>
      <c r="E64" s="1" t="n">
        <v>71.73</v>
      </c>
      <c r="F64" s="1" t="n">
        <v>84.81</v>
      </c>
      <c r="G64" s="1" t="n">
        <v>57.04</v>
      </c>
      <c r="H64" s="1" t="n">
        <v>84.17</v>
      </c>
      <c r="I64" s="1" t="n">
        <v>90.52</v>
      </c>
      <c r="J64" s="1" t="n">
        <v>70</v>
      </c>
      <c r="K64" s="1" t="n">
        <v>68.84</v>
      </c>
      <c r="L64" s="1" t="n">
        <v>108.63</v>
      </c>
      <c r="M64" s="1" t="n">
        <v>92.19</v>
      </c>
      <c r="N64" s="1" t="n">
        <v>80.18</v>
      </c>
      <c r="O64" s="1" t="n">
        <v>112.89</v>
      </c>
      <c r="P64" s="1" t="n">
        <v>149.61</v>
      </c>
      <c r="Q64" s="7" t="n">
        <f aca="false">AVERAGE(B64:P64)</f>
        <v>82.3433333333333</v>
      </c>
      <c r="R64" s="1" t="n">
        <v>40.35</v>
      </c>
      <c r="S64" s="1" t="n">
        <v>40.35</v>
      </c>
    </row>
    <row r="65" customFormat="false" ht="15" hidden="false" customHeight="false" outlineLevel="0" collapsed="false">
      <c r="A65" s="2" t="n">
        <v>16</v>
      </c>
      <c r="B65" s="1" t="n">
        <v>36.12</v>
      </c>
      <c r="C65" s="1" t="n">
        <v>45.32</v>
      </c>
      <c r="D65" s="1" t="n">
        <v>54.71</v>
      </c>
      <c r="E65" s="1" t="n">
        <v>57.69</v>
      </c>
      <c r="F65" s="1" t="n">
        <v>62.3</v>
      </c>
      <c r="G65" s="1" t="n">
        <v>68.94</v>
      </c>
      <c r="H65" s="1" t="n">
        <v>49.17</v>
      </c>
      <c r="I65" s="1" t="n">
        <v>54.14</v>
      </c>
      <c r="J65" s="1" t="n">
        <v>47.12</v>
      </c>
      <c r="K65" s="1" t="n">
        <v>46.54</v>
      </c>
      <c r="L65" s="1" t="n">
        <v>57.95</v>
      </c>
      <c r="M65" s="1" t="n">
        <v>45.31</v>
      </c>
      <c r="N65" s="1" t="n">
        <v>50.81</v>
      </c>
      <c r="O65" s="1" t="n">
        <v>67.61</v>
      </c>
      <c r="P65" s="1" t="n">
        <v>56.34</v>
      </c>
      <c r="Q65" s="7" t="n">
        <f aca="false">AVERAGE(B65:P65)</f>
        <v>53.338</v>
      </c>
      <c r="R65" s="1" t="n">
        <v>40.37</v>
      </c>
      <c r="S65" s="1" t="n">
        <v>40.37</v>
      </c>
    </row>
    <row r="66" customFormat="false" ht="15" hidden="false" customHeight="false" outlineLevel="0" collapsed="false">
      <c r="A66" s="2" t="n">
        <v>96</v>
      </c>
      <c r="B66" s="1" t="n">
        <v>57.93</v>
      </c>
      <c r="C66" s="1" t="n">
        <v>87.89</v>
      </c>
      <c r="D66" s="1" t="n">
        <v>87.22</v>
      </c>
      <c r="E66" s="1" t="n">
        <v>80.02</v>
      </c>
      <c r="F66" s="1" t="n">
        <v>103.96</v>
      </c>
      <c r="G66" s="1" t="n">
        <v>96.21</v>
      </c>
      <c r="H66" s="1" t="n">
        <v>78.4</v>
      </c>
      <c r="I66" s="1" t="n">
        <v>120.45</v>
      </c>
      <c r="J66" s="1" t="n">
        <v>94.29</v>
      </c>
      <c r="K66" s="1" t="n">
        <v>86.93</v>
      </c>
      <c r="L66" s="1" t="n">
        <v>87.68</v>
      </c>
      <c r="M66" s="1" t="n">
        <v>94.03</v>
      </c>
      <c r="N66" s="1" t="n">
        <v>123.35</v>
      </c>
      <c r="O66" s="1" t="n">
        <v>88.54</v>
      </c>
      <c r="P66" s="1" t="n">
        <v>119.8</v>
      </c>
      <c r="Q66" s="7" t="n">
        <f aca="false">AVERAGE(B66:P66)</f>
        <v>93.78</v>
      </c>
      <c r="R66" s="1" t="n">
        <v>40.41</v>
      </c>
      <c r="S66" s="1" t="n">
        <v>40.41</v>
      </c>
      <c r="T66" s="4" t="n">
        <f aca="false">AVERAGE(S62:S66)</f>
        <v>40.27</v>
      </c>
      <c r="U66" s="8" t="n">
        <f aca="false">AVERAGE(B62:P66)</f>
        <v>81.4722222222222</v>
      </c>
      <c r="V66" s="8" t="n">
        <f aca="false">_xlfn.STDEV.S(B62:P66)</f>
        <v>29.5944010322385</v>
      </c>
      <c r="X66" s="4" t="n">
        <f aca="false">0.4131*U66+7.7382</f>
        <v>41.394375</v>
      </c>
      <c r="Y66" s="4" t="n">
        <f aca="false">(X66-T66)^2</f>
        <v>1.26421914062503</v>
      </c>
      <c r="Z66" s="4" t="n">
        <f aca="false">ABS(X66-T66)</f>
        <v>1.12437500000001</v>
      </c>
    </row>
    <row r="67" customFormat="false" ht="15" hidden="false" customHeight="false" outlineLevel="0" collapsed="false">
      <c r="Q67" s="7"/>
    </row>
    <row r="68" customFormat="false" ht="15" hidden="false" customHeight="false" outlineLevel="0" collapsed="false">
      <c r="A68" s="2" t="n">
        <v>11</v>
      </c>
      <c r="B68" s="1" t="n">
        <v>45.3</v>
      </c>
      <c r="C68" s="1" t="n">
        <v>54.76</v>
      </c>
      <c r="D68" s="1" t="n">
        <v>70.51</v>
      </c>
      <c r="E68" s="1" t="n">
        <v>65.67</v>
      </c>
      <c r="F68" s="1" t="n">
        <v>63.34</v>
      </c>
      <c r="G68" s="1" t="n">
        <v>72.88</v>
      </c>
      <c r="H68" s="1" t="n">
        <v>66.97</v>
      </c>
      <c r="I68" s="1" t="n">
        <v>54.96</v>
      </c>
      <c r="J68" s="1" t="n">
        <v>53.24</v>
      </c>
      <c r="K68" s="1" t="n">
        <v>66.12</v>
      </c>
      <c r="L68" s="1" t="n">
        <v>56.77</v>
      </c>
      <c r="M68" s="1" t="n">
        <v>63.68</v>
      </c>
      <c r="N68" s="1" t="n">
        <v>83.55</v>
      </c>
      <c r="O68" s="1" t="n">
        <v>74.17</v>
      </c>
      <c r="P68" s="1" t="n">
        <v>69.43</v>
      </c>
      <c r="Q68" s="7" t="n">
        <f aca="false">AVERAGE(B68:P68)</f>
        <v>64.09</v>
      </c>
      <c r="R68" s="1" t="n">
        <v>40.49</v>
      </c>
      <c r="S68" s="1" t="n">
        <v>40.49</v>
      </c>
    </row>
    <row r="69" customFormat="false" ht="15" hidden="false" customHeight="false" outlineLevel="0" collapsed="false">
      <c r="A69" s="2" t="n">
        <v>5</v>
      </c>
      <c r="B69" s="1" t="n">
        <v>60.61</v>
      </c>
      <c r="C69" s="1" t="n">
        <v>60.34</v>
      </c>
      <c r="D69" s="1" t="n">
        <v>75.53</v>
      </c>
      <c r="E69" s="1" t="n">
        <v>64.78</v>
      </c>
      <c r="F69" s="1" t="n">
        <v>68.44</v>
      </c>
      <c r="G69" s="1" t="n">
        <v>74.91</v>
      </c>
      <c r="H69" s="1" t="n">
        <v>69.27</v>
      </c>
      <c r="I69" s="1" t="n">
        <v>63.52</v>
      </c>
      <c r="J69" s="1" t="n">
        <v>63.77</v>
      </c>
      <c r="K69" s="1" t="n">
        <v>54.01</v>
      </c>
      <c r="L69" s="1" t="n">
        <v>59.57</v>
      </c>
      <c r="M69" s="1" t="n">
        <v>61.07</v>
      </c>
      <c r="N69" s="1" t="n">
        <v>62.37</v>
      </c>
      <c r="O69" s="1" t="n">
        <v>58.95</v>
      </c>
      <c r="P69" s="1" t="n">
        <v>46.06</v>
      </c>
      <c r="Q69" s="7" t="n">
        <f aca="false">AVERAGE(B69:P69)</f>
        <v>62.88</v>
      </c>
      <c r="R69" s="1" t="n">
        <v>40.95</v>
      </c>
      <c r="S69" s="1" t="n">
        <v>40.95</v>
      </c>
    </row>
    <row r="70" customFormat="false" ht="15" hidden="false" customHeight="false" outlineLevel="0" collapsed="false">
      <c r="A70" s="2" t="n">
        <v>55</v>
      </c>
      <c r="C70" s="1" t="n">
        <v>40.16</v>
      </c>
      <c r="D70" s="1" t="n">
        <v>53.01</v>
      </c>
      <c r="E70" s="1" t="n">
        <v>66.09</v>
      </c>
      <c r="F70" s="1" t="n">
        <v>68.1</v>
      </c>
      <c r="G70" s="1" t="n">
        <v>114.84</v>
      </c>
      <c r="H70" s="1" t="n">
        <v>61.49</v>
      </c>
      <c r="I70" s="1" t="n">
        <v>95.29</v>
      </c>
      <c r="J70" s="1" t="n">
        <v>97.81</v>
      </c>
      <c r="K70" s="1" t="n">
        <v>64.91</v>
      </c>
      <c r="L70" s="1" t="n">
        <v>87.85</v>
      </c>
      <c r="M70" s="1" t="n">
        <v>60.33</v>
      </c>
      <c r="N70" s="1" t="n">
        <v>94.03</v>
      </c>
      <c r="O70" s="1" t="n">
        <v>63</v>
      </c>
      <c r="P70" s="1" t="n">
        <v>81.58</v>
      </c>
      <c r="Q70" s="7" t="n">
        <f aca="false">AVERAGE(B70:P70)</f>
        <v>74.8921428571429</v>
      </c>
      <c r="R70" s="1" t="n">
        <v>41.14</v>
      </c>
      <c r="S70" s="1" t="n">
        <v>41.14</v>
      </c>
      <c r="U70" s="8"/>
      <c r="V70" s="8"/>
    </row>
    <row r="71" customFormat="false" ht="15" hidden="false" customHeight="false" outlineLevel="0" collapsed="false">
      <c r="A71" s="2" t="n">
        <v>70</v>
      </c>
      <c r="B71" s="1" t="n">
        <v>53.66</v>
      </c>
      <c r="C71" s="1" t="n">
        <v>101.38</v>
      </c>
      <c r="D71" s="1" t="n">
        <v>113.88</v>
      </c>
      <c r="E71" s="1" t="n">
        <v>124.45</v>
      </c>
      <c r="F71" s="1" t="n">
        <v>104.47</v>
      </c>
      <c r="G71" s="1" t="n">
        <v>94.27</v>
      </c>
      <c r="H71" s="1" t="n">
        <v>81.24</v>
      </c>
      <c r="J71" s="1" t="n">
        <v>105.23</v>
      </c>
      <c r="K71" s="1" t="n">
        <v>89.39</v>
      </c>
      <c r="M71" s="1" t="n">
        <v>120.54</v>
      </c>
      <c r="N71" s="1" t="n">
        <v>97.25</v>
      </c>
      <c r="O71" s="1" t="n">
        <v>118.35</v>
      </c>
      <c r="P71" s="1" t="n">
        <v>103.84</v>
      </c>
      <c r="Q71" s="7" t="n">
        <f aca="false">AVERAGE(B71:P71)</f>
        <v>100.611538461538</v>
      </c>
      <c r="R71" s="1" t="n">
        <v>41.65</v>
      </c>
      <c r="S71" s="1" t="n">
        <v>41.65</v>
      </c>
    </row>
    <row r="72" customFormat="false" ht="15" hidden="false" customHeight="false" outlineLevel="0" collapsed="false">
      <c r="A72" s="2" t="n">
        <v>3</v>
      </c>
      <c r="B72" s="1" t="n">
        <v>88.1</v>
      </c>
      <c r="C72" s="1" t="n">
        <v>82.4</v>
      </c>
      <c r="D72" s="1" t="n">
        <v>78.85</v>
      </c>
      <c r="E72" s="1" t="n">
        <v>76.38</v>
      </c>
      <c r="F72" s="1" t="n">
        <v>77.49</v>
      </c>
      <c r="G72" s="1" t="n">
        <v>69.96</v>
      </c>
      <c r="H72" s="1" t="n">
        <v>72.1</v>
      </c>
      <c r="I72" s="1" t="n">
        <v>91.02</v>
      </c>
      <c r="J72" s="1" t="n">
        <v>91.06</v>
      </c>
      <c r="K72" s="1" t="n">
        <v>88.68</v>
      </c>
      <c r="L72" s="1" t="n">
        <v>75.75</v>
      </c>
      <c r="M72" s="1" t="n">
        <v>76.3</v>
      </c>
      <c r="N72" s="1" t="n">
        <v>83.21</v>
      </c>
      <c r="O72" s="1" t="n">
        <v>90.67</v>
      </c>
      <c r="P72" s="1" t="n">
        <v>75.89</v>
      </c>
      <c r="Q72" s="7" t="n">
        <f aca="false">AVERAGE(B72:P72)</f>
        <v>81.1906666666667</v>
      </c>
      <c r="R72" s="1" t="n">
        <v>41.97</v>
      </c>
      <c r="S72" s="1" t="n">
        <v>41.97</v>
      </c>
      <c r="T72" s="4" t="n">
        <f aca="false">AVERAGE(S68:S72)</f>
        <v>41.24</v>
      </c>
      <c r="U72" s="8" t="n">
        <f aca="false">AVERAGE(B68:P72)</f>
        <v>76.0951388888889</v>
      </c>
      <c r="V72" s="8" t="n">
        <f aca="false">_xlfn.STDEV.S(B68:P72)</f>
        <v>19.0148138686474</v>
      </c>
      <c r="X72" s="4" t="n">
        <f aca="false">0.4131*U72+7.7382</f>
        <v>39.173101875</v>
      </c>
      <c r="Y72" s="4" t="n">
        <f aca="false">(X72-T72)^2</f>
        <v>4.27206785912843</v>
      </c>
      <c r="Z72" s="4" t="n">
        <f aca="false">ABS(X72-T72)</f>
        <v>2.06689812499998</v>
      </c>
    </row>
    <row r="73" customFormat="false" ht="15" hidden="false" customHeight="false" outlineLevel="0" collapsed="false">
      <c r="Q73" s="7"/>
    </row>
    <row r="74" customFormat="false" ht="15" hidden="false" customHeight="false" outlineLevel="0" collapsed="false">
      <c r="A74" s="2" t="n">
        <v>82</v>
      </c>
      <c r="B74" s="1" t="n">
        <v>48.96</v>
      </c>
      <c r="C74" s="1" t="n">
        <v>47.49</v>
      </c>
      <c r="D74" s="1" t="n">
        <v>101.84</v>
      </c>
      <c r="E74" s="1" t="n">
        <v>96.4</v>
      </c>
      <c r="F74" s="1" t="n">
        <v>108.85</v>
      </c>
      <c r="G74" s="1" t="n">
        <v>117.29</v>
      </c>
      <c r="H74" s="1" t="n">
        <v>69.8</v>
      </c>
      <c r="I74" s="1" t="n">
        <v>72.07</v>
      </c>
      <c r="J74" s="1" t="n">
        <v>69.74</v>
      </c>
      <c r="K74" s="1" t="n">
        <v>121.89</v>
      </c>
      <c r="L74" s="1" t="n">
        <v>86.79</v>
      </c>
      <c r="M74" s="1" t="n">
        <v>84.17</v>
      </c>
      <c r="N74" s="1" t="n">
        <v>71.48</v>
      </c>
      <c r="O74" s="1" t="n">
        <v>56.52</v>
      </c>
      <c r="P74" s="1" t="n">
        <v>75.76</v>
      </c>
      <c r="Q74" s="7" t="n">
        <f aca="false">AVERAGE(B74:P74)</f>
        <v>81.9366666666667</v>
      </c>
      <c r="R74" s="1" t="n">
        <v>42.07</v>
      </c>
      <c r="S74" s="1" t="n">
        <v>42.07</v>
      </c>
    </row>
    <row r="75" customFormat="false" ht="15" hidden="false" customHeight="false" outlineLevel="0" collapsed="false">
      <c r="A75" s="2" t="n">
        <v>7</v>
      </c>
      <c r="B75" s="1" t="n">
        <v>60.79</v>
      </c>
      <c r="C75" s="1" t="n">
        <v>65.77</v>
      </c>
      <c r="D75" s="1" t="n">
        <v>81.22</v>
      </c>
      <c r="E75" s="1" t="n">
        <v>59.95</v>
      </c>
      <c r="F75" s="1" t="n">
        <v>47.57</v>
      </c>
      <c r="G75" s="1" t="n">
        <v>71.79</v>
      </c>
      <c r="H75" s="1" t="n">
        <v>53.56</v>
      </c>
      <c r="I75" s="1" t="n">
        <v>77.5</v>
      </c>
      <c r="J75" s="1" t="n">
        <v>62.31</v>
      </c>
      <c r="K75" s="1" t="n">
        <v>50.49</v>
      </c>
      <c r="L75" s="1" t="n">
        <v>53.33</v>
      </c>
      <c r="M75" s="1" t="n">
        <v>71.66</v>
      </c>
      <c r="N75" s="1" t="n">
        <v>61.05</v>
      </c>
      <c r="O75" s="1" t="n">
        <v>61.74</v>
      </c>
      <c r="P75" s="1" t="n">
        <v>68.8</v>
      </c>
      <c r="Q75" s="7" t="n">
        <f aca="false">AVERAGE(B75:P75)</f>
        <v>63.1686666666667</v>
      </c>
      <c r="R75" s="1" t="n">
        <v>42.13</v>
      </c>
      <c r="S75" s="1" t="n">
        <v>42.13</v>
      </c>
    </row>
    <row r="76" customFormat="false" ht="15" hidden="false" customHeight="false" outlineLevel="0" collapsed="false">
      <c r="A76" s="2" t="n">
        <v>83</v>
      </c>
      <c r="B76" s="1" t="n">
        <v>53.42</v>
      </c>
      <c r="C76" s="1" t="n">
        <v>61.19</v>
      </c>
      <c r="D76" s="1" t="n">
        <v>67.61</v>
      </c>
      <c r="E76" s="1" t="n">
        <v>133.81</v>
      </c>
      <c r="F76" s="1" t="n">
        <v>81.52</v>
      </c>
      <c r="G76" s="1" t="n">
        <v>95.45</v>
      </c>
      <c r="H76" s="1" t="n">
        <v>107.91</v>
      </c>
      <c r="I76" s="1" t="n">
        <v>99.67</v>
      </c>
      <c r="J76" s="1" t="n">
        <v>60.39</v>
      </c>
      <c r="K76" s="1" t="n">
        <v>92.9</v>
      </c>
      <c r="L76" s="1" t="n">
        <v>103.55</v>
      </c>
      <c r="M76" s="1" t="n">
        <v>62.09</v>
      </c>
      <c r="N76" s="1" t="n">
        <v>53.83</v>
      </c>
      <c r="O76" s="1" t="n">
        <v>99.64</v>
      </c>
      <c r="P76" s="1" t="n">
        <v>86.24</v>
      </c>
      <c r="Q76" s="7" t="n">
        <f aca="false">AVERAGE(B76:P76)</f>
        <v>83.948</v>
      </c>
      <c r="R76" s="1" t="n">
        <v>42.14</v>
      </c>
      <c r="S76" s="1" t="n">
        <v>42.14</v>
      </c>
    </row>
    <row r="77" customFormat="false" ht="15" hidden="false" customHeight="false" outlineLevel="0" collapsed="false">
      <c r="A77" s="2" t="n">
        <v>89</v>
      </c>
      <c r="B77" s="1" t="n">
        <v>94.87</v>
      </c>
      <c r="C77" s="1" t="n">
        <v>87.2</v>
      </c>
      <c r="D77" s="1" t="n">
        <v>91.58</v>
      </c>
      <c r="E77" s="1" t="n">
        <v>103.71</v>
      </c>
      <c r="F77" s="1" t="n">
        <v>122.93</v>
      </c>
      <c r="G77" s="1" t="n">
        <v>132.22</v>
      </c>
      <c r="H77" s="1" t="n">
        <v>67.06</v>
      </c>
      <c r="I77" s="1" t="n">
        <v>126.09</v>
      </c>
      <c r="J77" s="1" t="n">
        <v>62.7</v>
      </c>
      <c r="K77" s="1" t="n">
        <v>71.35</v>
      </c>
      <c r="L77" s="1" t="n">
        <v>76.56</v>
      </c>
      <c r="M77" s="1" t="n">
        <v>122.46</v>
      </c>
      <c r="N77" s="1" t="n">
        <v>106.07</v>
      </c>
      <c r="O77" s="1" t="n">
        <v>77.54</v>
      </c>
      <c r="P77" s="1" t="n">
        <v>100.34</v>
      </c>
      <c r="Q77" s="7" t="n">
        <f aca="false">AVERAGE(B77:P77)</f>
        <v>96.1786666666667</v>
      </c>
      <c r="R77" s="1" t="n">
        <v>42.34</v>
      </c>
      <c r="S77" s="1" t="n">
        <v>42.34</v>
      </c>
    </row>
    <row r="78" customFormat="false" ht="15" hidden="false" customHeight="false" outlineLevel="0" collapsed="false">
      <c r="A78" s="2" t="n">
        <v>99</v>
      </c>
      <c r="B78" s="1" t="n">
        <v>76.71</v>
      </c>
      <c r="C78" s="1" t="n">
        <v>60.91</v>
      </c>
      <c r="D78" s="1" t="n">
        <v>120.9</v>
      </c>
      <c r="E78" s="1" t="n">
        <v>123.46</v>
      </c>
      <c r="F78" s="1" t="n">
        <v>99.63</v>
      </c>
      <c r="H78" s="1" t="n">
        <v>69.04</v>
      </c>
      <c r="J78" s="1" t="n">
        <v>73.26</v>
      </c>
      <c r="K78" s="1" t="n">
        <v>101.32</v>
      </c>
      <c r="L78" s="1" t="n">
        <v>66.93</v>
      </c>
      <c r="M78" s="1" t="n">
        <v>118.31</v>
      </c>
      <c r="N78" s="1" t="n">
        <v>90.86</v>
      </c>
      <c r="O78" s="1" t="n">
        <v>100.93</v>
      </c>
      <c r="P78" s="1" t="n">
        <v>78.87</v>
      </c>
      <c r="Q78" s="7" t="n">
        <f aca="false">AVERAGE(B78:P78)</f>
        <v>90.8561538461539</v>
      </c>
      <c r="R78" s="1" t="n">
        <v>42.4</v>
      </c>
      <c r="S78" s="1" t="n">
        <v>42.4</v>
      </c>
      <c r="T78" s="4" t="n">
        <f aca="false">AVERAGE(S74:S78)</f>
        <v>42.216</v>
      </c>
      <c r="U78" s="8" t="n">
        <f aca="false">AVERAGE(B74:P78)</f>
        <v>83.0083561643836</v>
      </c>
      <c r="V78" s="8" t="n">
        <f aca="false">_xlfn.STDEV.S(B74:P78)</f>
        <v>23.2594342874324</v>
      </c>
      <c r="X78" s="4" t="n">
        <f aca="false">0.4131*U78+7.7382</f>
        <v>42.0289519315068</v>
      </c>
      <c r="Y78" s="4" t="n">
        <f aca="false">(X78-T78)^2</f>
        <v>0.03498697992702</v>
      </c>
      <c r="Z78" s="4" t="n">
        <f aca="false">ABS(X78-T78)</f>
        <v>0.187048068493155</v>
      </c>
    </row>
    <row r="79" customFormat="false" ht="15" hidden="false" customHeight="false" outlineLevel="0" collapsed="false">
      <c r="Q79" s="7"/>
    </row>
    <row r="80" customFormat="false" ht="15" hidden="false" customHeight="false" outlineLevel="0" collapsed="false">
      <c r="A80" s="2" t="n">
        <v>81</v>
      </c>
      <c r="B80" s="1" t="n">
        <v>67.96</v>
      </c>
      <c r="C80" s="1" t="n">
        <v>71.34</v>
      </c>
      <c r="D80" s="1" t="n">
        <v>89.14</v>
      </c>
      <c r="E80" s="1" t="n">
        <v>65.23</v>
      </c>
      <c r="F80" s="1" t="n">
        <v>55.76</v>
      </c>
      <c r="G80" s="1" t="n">
        <v>71.91</v>
      </c>
      <c r="H80" s="1" t="n">
        <v>77.32</v>
      </c>
      <c r="I80" s="1" t="n">
        <v>84.78</v>
      </c>
      <c r="J80" s="1" t="n">
        <v>90.56</v>
      </c>
      <c r="K80" s="1" t="n">
        <v>74.58</v>
      </c>
      <c r="L80" s="1" t="n">
        <v>70.44</v>
      </c>
      <c r="M80" s="1" t="n">
        <v>93.38</v>
      </c>
      <c r="N80" s="1" t="n">
        <v>115.09</v>
      </c>
      <c r="O80" s="1" t="n">
        <v>73.19</v>
      </c>
      <c r="P80" s="1" t="n">
        <v>103.92</v>
      </c>
      <c r="Q80" s="7" t="n">
        <f aca="false">AVERAGE(B80:P80)</f>
        <v>80.3066666666667</v>
      </c>
      <c r="R80" s="1" t="n">
        <v>42.49</v>
      </c>
      <c r="S80" s="1" t="n">
        <v>42.49</v>
      </c>
      <c r="U80" s="8"/>
      <c r="V80" s="8"/>
    </row>
    <row r="81" customFormat="false" ht="15" hidden="false" customHeight="false" outlineLevel="0" collapsed="false">
      <c r="A81" s="2" t="n">
        <v>76</v>
      </c>
      <c r="B81" s="1" t="n">
        <v>71.88</v>
      </c>
      <c r="C81" s="1" t="n">
        <v>133.86</v>
      </c>
      <c r="D81" s="1" t="n">
        <v>92.25</v>
      </c>
      <c r="E81" s="1" t="n">
        <v>102.12</v>
      </c>
      <c r="F81" s="1" t="n">
        <v>135.06</v>
      </c>
      <c r="G81" s="1" t="n">
        <v>62.09</v>
      </c>
      <c r="H81" s="1" t="n">
        <v>69.86</v>
      </c>
      <c r="I81" s="1" t="n">
        <v>91.57</v>
      </c>
      <c r="J81" s="1" t="n">
        <v>76.19</v>
      </c>
      <c r="K81" s="1" t="n">
        <v>108.21</v>
      </c>
      <c r="L81" s="1" t="n">
        <v>120.32</v>
      </c>
      <c r="M81" s="1" t="n">
        <v>57.3</v>
      </c>
      <c r="N81" s="1" t="n">
        <v>116.41</v>
      </c>
      <c r="O81" s="1" t="n">
        <v>114.11</v>
      </c>
      <c r="P81" s="1" t="n">
        <v>72.06</v>
      </c>
      <c r="Q81" s="7" t="n">
        <f aca="false">AVERAGE(B81:P81)</f>
        <v>94.886</v>
      </c>
      <c r="R81" s="1" t="n">
        <v>42.72</v>
      </c>
      <c r="S81" s="1" t="n">
        <v>42.72</v>
      </c>
    </row>
    <row r="82" customFormat="false" ht="15" hidden="false" customHeight="false" outlineLevel="0" collapsed="false">
      <c r="A82" s="2" t="n">
        <v>40</v>
      </c>
      <c r="B82" s="1" t="n">
        <v>71.28</v>
      </c>
      <c r="C82" s="1" t="n">
        <v>128.46</v>
      </c>
      <c r="D82" s="1" t="n">
        <v>109.22</v>
      </c>
      <c r="E82" s="1" t="n">
        <v>116.74</v>
      </c>
      <c r="F82" s="1" t="n">
        <v>74.08</v>
      </c>
      <c r="G82" s="1" t="n">
        <v>53.6</v>
      </c>
      <c r="H82" s="1" t="n">
        <v>59.53</v>
      </c>
      <c r="I82" s="1" t="n">
        <v>43.23</v>
      </c>
      <c r="J82" s="1" t="n">
        <v>85.29</v>
      </c>
      <c r="K82" s="1" t="n">
        <v>87.02</v>
      </c>
      <c r="L82" s="1" t="n">
        <v>67.87</v>
      </c>
      <c r="M82" s="1" t="n">
        <v>79.02</v>
      </c>
      <c r="N82" s="1" t="n">
        <v>56.2</v>
      </c>
      <c r="O82" s="1" t="n">
        <v>87.12</v>
      </c>
      <c r="P82" s="1" t="n">
        <v>99.1</v>
      </c>
      <c r="Q82" s="7" t="n">
        <f aca="false">AVERAGE(B82:P82)</f>
        <v>81.184</v>
      </c>
      <c r="R82" s="1" t="n">
        <v>42.8</v>
      </c>
      <c r="S82" s="1" t="n">
        <v>42.8</v>
      </c>
    </row>
    <row r="83" customFormat="false" ht="15" hidden="false" customHeight="false" outlineLevel="0" collapsed="false">
      <c r="A83" s="2" t="n">
        <v>56</v>
      </c>
      <c r="B83" s="1" t="n">
        <v>37.21</v>
      </c>
      <c r="C83" s="1" t="n">
        <v>43.14</v>
      </c>
      <c r="D83" s="1" t="n">
        <v>60.08</v>
      </c>
      <c r="E83" s="1" t="n">
        <v>35.6</v>
      </c>
      <c r="F83" s="1" t="n">
        <v>47.04</v>
      </c>
      <c r="G83" s="1" t="n">
        <v>127.63</v>
      </c>
      <c r="H83" s="1" t="n">
        <v>94.77</v>
      </c>
      <c r="I83" s="1" t="n">
        <v>133.47</v>
      </c>
      <c r="J83" s="1" t="n">
        <v>62.17</v>
      </c>
      <c r="K83" s="1" t="n">
        <v>54.3</v>
      </c>
      <c r="L83" s="1" t="n">
        <v>49.85</v>
      </c>
      <c r="M83" s="1" t="n">
        <v>57.31</v>
      </c>
      <c r="N83" s="1" t="n">
        <v>61.2</v>
      </c>
      <c r="P83" s="1" t="n">
        <v>95.26</v>
      </c>
      <c r="Q83" s="7" t="n">
        <f aca="false">AVERAGE(B83:P83)</f>
        <v>68.5021428571429</v>
      </c>
      <c r="R83" s="1" t="n">
        <v>42.83</v>
      </c>
      <c r="S83" s="1" t="n">
        <v>42.83</v>
      </c>
    </row>
    <row r="84" customFormat="false" ht="15" hidden="false" customHeight="false" outlineLevel="0" collapsed="false">
      <c r="A84" s="2" t="n">
        <v>90</v>
      </c>
      <c r="B84" s="1" t="n">
        <v>46.4</v>
      </c>
      <c r="C84" s="1" t="n">
        <v>113.45</v>
      </c>
      <c r="D84" s="1" t="n">
        <v>67.97</v>
      </c>
      <c r="E84" s="1" t="n">
        <v>117.65</v>
      </c>
      <c r="F84" s="1" t="n">
        <v>94.22</v>
      </c>
      <c r="H84" s="1" t="n">
        <v>124.19</v>
      </c>
      <c r="I84" s="1" t="n">
        <v>67.62</v>
      </c>
      <c r="J84" s="1" t="n">
        <v>61.78</v>
      </c>
      <c r="K84" s="1" t="n">
        <v>71.29</v>
      </c>
      <c r="L84" s="1" t="n">
        <v>81.72</v>
      </c>
      <c r="M84" s="1" t="n">
        <v>106.1</v>
      </c>
      <c r="N84" s="1" t="n">
        <v>99.41</v>
      </c>
      <c r="O84" s="1" t="n">
        <v>79.6</v>
      </c>
      <c r="P84" s="1" t="n">
        <v>118.47</v>
      </c>
      <c r="Q84" s="7" t="n">
        <f aca="false">AVERAGE(B84:P84)</f>
        <v>89.2764285714286</v>
      </c>
      <c r="R84" s="1" t="n">
        <v>42.85</v>
      </c>
      <c r="S84" s="1" t="n">
        <v>42.85</v>
      </c>
      <c r="T84" s="4" t="n">
        <f aca="false">AVERAGE(S80:S84)</f>
        <v>42.738</v>
      </c>
      <c r="U84" s="8" t="n">
        <f aca="false">AVERAGE(B80:P84)</f>
        <v>82.9390410958904</v>
      </c>
      <c r="V84" s="8" t="n">
        <f aca="false">_xlfn.STDEV.S(B80:P84)</f>
        <v>25.7978847197242</v>
      </c>
      <c r="X84" s="4" t="n">
        <f aca="false">0.4131*U84+7.7382</f>
        <v>42.0003178767123</v>
      </c>
      <c r="Y84" s="4" t="n">
        <f aca="false">(X84-T84)^2</f>
        <v>0.544174915018194</v>
      </c>
      <c r="Z84" s="4" t="n">
        <f aca="false">ABS(X84-T84)</f>
        <v>0.737682123287662</v>
      </c>
    </row>
    <row r="85" customFormat="false" ht="15" hidden="false" customHeight="false" outlineLevel="0" collapsed="false">
      <c r="Q85" s="7"/>
    </row>
    <row r="86" customFormat="false" ht="15" hidden="false" customHeight="false" outlineLevel="0" collapsed="false">
      <c r="A86" s="2" t="n">
        <v>91</v>
      </c>
      <c r="B86" s="1" t="n">
        <v>36.42</v>
      </c>
      <c r="C86" s="1" t="n">
        <v>51.74</v>
      </c>
      <c r="D86" s="1" t="n">
        <v>52.18</v>
      </c>
      <c r="E86" s="1" t="n">
        <v>55.89</v>
      </c>
      <c r="F86" s="1" t="n">
        <v>57.6</v>
      </c>
      <c r="G86" s="1" t="n">
        <v>60.82</v>
      </c>
      <c r="H86" s="1" t="n">
        <v>45.02</v>
      </c>
      <c r="I86" s="1" t="n">
        <v>60.51</v>
      </c>
      <c r="J86" s="1" t="n">
        <v>54.01</v>
      </c>
      <c r="K86" s="1" t="n">
        <v>67.59</v>
      </c>
      <c r="L86" s="1" t="n">
        <v>87.59</v>
      </c>
      <c r="M86" s="1" t="n">
        <v>51.36</v>
      </c>
      <c r="N86" s="1" t="n">
        <v>67.22</v>
      </c>
      <c r="O86" s="1" t="n">
        <v>94.1</v>
      </c>
      <c r="P86" s="1" t="n">
        <v>67.82</v>
      </c>
      <c r="Q86" s="7" t="n">
        <f aca="false">AVERAGE(B86:P86)</f>
        <v>60.658</v>
      </c>
      <c r="R86" s="1" t="n">
        <v>43.22</v>
      </c>
      <c r="S86" s="1" t="n">
        <v>43.22</v>
      </c>
    </row>
    <row r="87" customFormat="false" ht="15" hidden="false" customHeight="false" outlineLevel="0" collapsed="false">
      <c r="A87" s="2" t="n">
        <v>25</v>
      </c>
      <c r="B87" s="1" t="n">
        <v>47.11</v>
      </c>
      <c r="C87" s="1" t="n">
        <v>55.33</v>
      </c>
      <c r="D87" s="1" t="n">
        <v>56.61</v>
      </c>
      <c r="E87" s="1" t="n">
        <v>47.7</v>
      </c>
      <c r="F87" s="1" t="n">
        <v>70.66</v>
      </c>
      <c r="G87" s="1" t="n">
        <v>82.7</v>
      </c>
      <c r="H87" s="1" t="n">
        <v>64.54</v>
      </c>
      <c r="I87" s="1" t="n">
        <v>75.81</v>
      </c>
      <c r="J87" s="1" t="n">
        <v>48.06</v>
      </c>
      <c r="K87" s="1" t="n">
        <v>67.8</v>
      </c>
      <c r="L87" s="1" t="n">
        <v>51.84</v>
      </c>
      <c r="M87" s="1" t="n">
        <v>63.98</v>
      </c>
      <c r="N87" s="1" t="n">
        <v>93.14</v>
      </c>
      <c r="O87" s="1" t="n">
        <v>67.64</v>
      </c>
      <c r="P87" s="1" t="n">
        <v>60.32</v>
      </c>
      <c r="Q87" s="7" t="n">
        <f aca="false">AVERAGE(B87:P87)</f>
        <v>63.5493333333333</v>
      </c>
      <c r="R87" s="1" t="n">
        <v>43.3</v>
      </c>
      <c r="S87" s="1" t="n">
        <v>43.3</v>
      </c>
    </row>
    <row r="88" customFormat="false" ht="15" hidden="false" customHeight="false" outlineLevel="0" collapsed="false">
      <c r="A88" s="2" t="n">
        <v>98</v>
      </c>
      <c r="B88" s="1" t="n">
        <v>77.22</v>
      </c>
      <c r="C88" s="1" t="n">
        <v>83.81</v>
      </c>
      <c r="D88" s="1" t="n">
        <v>89.15</v>
      </c>
      <c r="E88" s="1" t="n">
        <v>101.23</v>
      </c>
      <c r="F88" s="1" t="n">
        <v>121.77</v>
      </c>
      <c r="G88" s="1" t="n">
        <v>137.35</v>
      </c>
      <c r="H88" s="1" t="n">
        <v>82.21</v>
      </c>
      <c r="J88" s="1" t="n">
        <v>107.26</v>
      </c>
      <c r="K88" s="1" t="n">
        <v>112.46</v>
      </c>
      <c r="L88" s="1" t="n">
        <v>97.93</v>
      </c>
      <c r="M88" s="1" t="n">
        <v>121.54</v>
      </c>
      <c r="N88" s="1" t="n">
        <v>64.91</v>
      </c>
      <c r="O88" s="1" t="n">
        <v>88.24</v>
      </c>
      <c r="P88" s="1" t="n">
        <v>109.27</v>
      </c>
      <c r="Q88" s="7" t="n">
        <f aca="false">AVERAGE(B88:P88)</f>
        <v>99.5964285714286</v>
      </c>
      <c r="R88" s="1" t="n">
        <v>43.36</v>
      </c>
      <c r="S88" s="1" t="n">
        <v>43.36</v>
      </c>
    </row>
    <row r="89" customFormat="false" ht="15" hidden="false" customHeight="false" outlineLevel="0" collapsed="false">
      <c r="A89" s="2" t="n">
        <v>66</v>
      </c>
      <c r="B89" s="1" t="n">
        <v>57.22</v>
      </c>
      <c r="C89" s="1" t="n">
        <v>90.81</v>
      </c>
      <c r="D89" s="1" t="n">
        <v>94.54</v>
      </c>
      <c r="E89" s="1" t="n">
        <v>97.85</v>
      </c>
      <c r="F89" s="1" t="n">
        <v>149.77</v>
      </c>
      <c r="G89" s="1" t="n">
        <v>142.7</v>
      </c>
      <c r="H89" s="1" t="n">
        <v>125.2</v>
      </c>
      <c r="I89" s="1" t="n">
        <v>150.91</v>
      </c>
      <c r="J89" s="1" t="n">
        <v>95.93</v>
      </c>
      <c r="K89" s="1" t="n">
        <v>117.92</v>
      </c>
      <c r="L89" s="1" t="n">
        <v>62.71</v>
      </c>
      <c r="M89" s="1" t="n">
        <v>76.19</v>
      </c>
      <c r="N89" s="1" t="n">
        <v>108.39</v>
      </c>
      <c r="O89" s="1" t="n">
        <v>61.8</v>
      </c>
      <c r="Q89" s="7" t="n">
        <f aca="false">AVERAGE(B89:P89)</f>
        <v>102.281428571429</v>
      </c>
      <c r="R89" s="1" t="n">
        <v>43.39</v>
      </c>
      <c r="S89" s="1" t="n">
        <v>43.39</v>
      </c>
      <c r="U89" s="8"/>
      <c r="V89" s="8"/>
    </row>
    <row r="90" customFormat="false" ht="15" hidden="false" customHeight="false" outlineLevel="0" collapsed="false">
      <c r="A90" s="2" t="n">
        <v>67</v>
      </c>
      <c r="B90" s="1" t="n">
        <v>93.18</v>
      </c>
      <c r="C90" s="1" t="n">
        <v>140.31</v>
      </c>
      <c r="D90" s="1" t="n">
        <v>133.83</v>
      </c>
      <c r="F90" s="1" t="n">
        <v>117.27</v>
      </c>
      <c r="G90" s="1" t="n">
        <v>77.97</v>
      </c>
      <c r="I90" s="1" t="n">
        <v>104.24</v>
      </c>
      <c r="J90" s="1" t="n">
        <v>99.95</v>
      </c>
      <c r="K90" s="1" t="n">
        <v>94.56</v>
      </c>
      <c r="L90" s="1" t="n">
        <v>93.29</v>
      </c>
      <c r="M90" s="1" t="n">
        <v>85.84</v>
      </c>
      <c r="N90" s="1" t="n">
        <v>83.22</v>
      </c>
      <c r="O90" s="1" t="n">
        <v>78.01</v>
      </c>
      <c r="P90" s="1" t="n">
        <v>77.51</v>
      </c>
      <c r="Q90" s="7" t="n">
        <f aca="false">AVERAGE(B90:P90)</f>
        <v>98.3984615384616</v>
      </c>
      <c r="R90" s="1" t="n">
        <v>43.82</v>
      </c>
      <c r="S90" s="1" t="n">
        <v>43.82</v>
      </c>
      <c r="T90" s="4" t="n">
        <f aca="false">AVERAGE(S86:S90)</f>
        <v>43.418</v>
      </c>
      <c r="U90" s="8" t="n">
        <f aca="false">AVERAGE(B86:P90)</f>
        <v>84.0645070422536</v>
      </c>
      <c r="V90" s="8" t="n">
        <f aca="false">_xlfn.STDEV.S(B86:P90)</f>
        <v>27.8862614299449</v>
      </c>
      <c r="X90" s="4" t="n">
        <f aca="false">0.4131*U90+7.7382</f>
        <v>42.4652478591549</v>
      </c>
      <c r="Y90" s="4" t="n">
        <f aca="false">(X90-T90)^2</f>
        <v>0.907736641884825</v>
      </c>
      <c r="Z90" s="4" t="n">
        <f aca="false">ABS(X90-T90)</f>
        <v>0.95275214084505</v>
      </c>
    </row>
    <row r="91" customFormat="false" ht="15" hidden="false" customHeight="false" outlineLevel="0" collapsed="false">
      <c r="Q91" s="7"/>
    </row>
    <row r="92" customFormat="false" ht="15" hidden="false" customHeight="false" outlineLevel="0" collapsed="false">
      <c r="A92" s="2" t="n">
        <v>24</v>
      </c>
      <c r="B92" s="1" t="n">
        <v>68.68</v>
      </c>
      <c r="C92" s="1" t="n">
        <v>40.96</v>
      </c>
      <c r="D92" s="1" t="n">
        <v>48.52</v>
      </c>
      <c r="E92" s="1" t="n">
        <v>45.64</v>
      </c>
      <c r="F92" s="1" t="n">
        <v>54.07</v>
      </c>
      <c r="G92" s="1" t="n">
        <v>59.43</v>
      </c>
      <c r="H92" s="1" t="n">
        <v>67.62</v>
      </c>
      <c r="I92" s="1" t="n">
        <v>51.79</v>
      </c>
      <c r="J92" s="1" t="n">
        <v>70.43</v>
      </c>
      <c r="K92" s="1" t="n">
        <v>53.54</v>
      </c>
      <c r="L92" s="1" t="n">
        <v>77.25</v>
      </c>
      <c r="M92" s="1" t="n">
        <v>52.38</v>
      </c>
      <c r="N92" s="1" t="n">
        <v>61.16</v>
      </c>
      <c r="O92" s="1" t="n">
        <v>83.21</v>
      </c>
      <c r="P92" s="1" t="n">
        <v>74.05</v>
      </c>
      <c r="Q92" s="7" t="n">
        <f aca="false">AVERAGE(B92:P92)</f>
        <v>60.582</v>
      </c>
      <c r="R92" s="1" t="n">
        <v>43.87</v>
      </c>
      <c r="S92" s="1" t="n">
        <v>43.87</v>
      </c>
    </row>
    <row r="93" customFormat="false" ht="15" hidden="false" customHeight="false" outlineLevel="0" collapsed="false">
      <c r="A93" s="2" t="n">
        <v>68</v>
      </c>
      <c r="B93" s="1" t="n">
        <v>77.69</v>
      </c>
      <c r="C93" s="1" t="n">
        <v>63.95</v>
      </c>
      <c r="D93" s="1" t="n">
        <v>61.49</v>
      </c>
      <c r="E93" s="1" t="n">
        <v>82.72</v>
      </c>
      <c r="F93" s="1" t="n">
        <v>139.61</v>
      </c>
      <c r="G93" s="1" t="n">
        <v>121.78</v>
      </c>
      <c r="H93" s="1" t="n">
        <v>98.42</v>
      </c>
      <c r="J93" s="1" t="n">
        <v>137.39</v>
      </c>
      <c r="K93" s="1" t="n">
        <v>62.69</v>
      </c>
      <c r="L93" s="1" t="n">
        <v>105.03</v>
      </c>
      <c r="M93" s="1" t="n">
        <v>104.53</v>
      </c>
      <c r="N93" s="1" t="n">
        <v>114.39</v>
      </c>
      <c r="O93" s="1" t="n">
        <v>81.14</v>
      </c>
      <c r="Q93" s="7" t="n">
        <f aca="false">AVERAGE(B93:P93)</f>
        <v>96.2176923076923</v>
      </c>
      <c r="R93" s="1" t="n">
        <v>44.44</v>
      </c>
      <c r="S93" s="1" t="n">
        <v>44.44</v>
      </c>
    </row>
    <row r="94" customFormat="false" ht="15" hidden="false" customHeight="false" outlineLevel="0" collapsed="false">
      <c r="A94" s="2" t="n">
        <v>65</v>
      </c>
      <c r="B94" s="1" t="n">
        <v>67.89</v>
      </c>
      <c r="C94" s="1" t="n">
        <v>63.32</v>
      </c>
      <c r="D94" s="1" t="n">
        <v>95.1</v>
      </c>
      <c r="E94" s="1" t="n">
        <v>107.61</v>
      </c>
      <c r="F94" s="1" t="n">
        <v>88.56</v>
      </c>
      <c r="G94" s="1" t="n">
        <v>111.22</v>
      </c>
      <c r="H94" s="1" t="n">
        <v>123.12</v>
      </c>
      <c r="I94" s="1" t="n">
        <v>159.78</v>
      </c>
      <c r="J94" s="1" t="n">
        <v>151.86</v>
      </c>
      <c r="K94" s="1" t="n">
        <v>108.97</v>
      </c>
      <c r="L94" s="1" t="n">
        <v>56.52</v>
      </c>
      <c r="M94" s="1" t="n">
        <v>63.32</v>
      </c>
      <c r="N94" s="1" t="n">
        <v>129.83</v>
      </c>
      <c r="O94" s="1" t="n">
        <v>114.5</v>
      </c>
      <c r="P94" s="1" t="n">
        <v>121.75</v>
      </c>
      <c r="Q94" s="7" t="n">
        <f aca="false">AVERAGE(B94:P94)</f>
        <v>104.223333333333</v>
      </c>
      <c r="R94" s="1" t="n">
        <v>44.64</v>
      </c>
      <c r="S94" s="1" t="n">
        <v>44.64</v>
      </c>
      <c r="U94" s="8"/>
      <c r="V94" s="8"/>
    </row>
    <row r="95" customFormat="false" ht="15" hidden="false" customHeight="false" outlineLevel="0" collapsed="false">
      <c r="A95" s="2" t="n">
        <v>77</v>
      </c>
      <c r="B95" s="1" t="n">
        <v>87.01</v>
      </c>
      <c r="C95" s="1" t="n">
        <v>96.23</v>
      </c>
      <c r="D95" s="1" t="n">
        <v>81.76</v>
      </c>
      <c r="E95" s="1" t="n">
        <v>60.04</v>
      </c>
      <c r="F95" s="1" t="n">
        <v>57.04</v>
      </c>
      <c r="G95" s="1" t="n">
        <v>123.29</v>
      </c>
      <c r="H95" s="1" t="n">
        <v>104.01</v>
      </c>
      <c r="I95" s="1" t="n">
        <v>56.01</v>
      </c>
      <c r="J95" s="1" t="n">
        <v>90.87</v>
      </c>
      <c r="K95" s="1" t="n">
        <v>86.75</v>
      </c>
      <c r="L95" s="1" t="n">
        <v>56.27</v>
      </c>
      <c r="M95" s="1" t="n">
        <v>113.38</v>
      </c>
      <c r="N95" s="1" t="n">
        <v>66.9</v>
      </c>
      <c r="O95" s="1" t="n">
        <v>61.19</v>
      </c>
      <c r="P95" s="1" t="n">
        <v>77.96</v>
      </c>
      <c r="Q95" s="7" t="n">
        <f aca="false">AVERAGE(B95:P95)</f>
        <v>81.2473333333333</v>
      </c>
      <c r="R95" s="1" t="n">
        <v>45.38</v>
      </c>
      <c r="S95" s="1" t="n">
        <v>45.38</v>
      </c>
    </row>
    <row r="96" customFormat="false" ht="15" hidden="false" customHeight="false" outlineLevel="0" collapsed="false">
      <c r="A96" s="2" t="n">
        <v>97</v>
      </c>
      <c r="B96" s="1" t="n">
        <v>110.66</v>
      </c>
      <c r="D96" s="1" t="n">
        <v>130.93</v>
      </c>
      <c r="E96" s="1" t="n">
        <v>103.32</v>
      </c>
      <c r="F96" s="1" t="n">
        <v>73.68</v>
      </c>
      <c r="G96" s="1" t="n">
        <v>59.75</v>
      </c>
      <c r="H96" s="1" t="n">
        <v>117.64</v>
      </c>
      <c r="I96" s="1" t="n">
        <v>117.17</v>
      </c>
      <c r="J96" s="1" t="n">
        <v>132.76</v>
      </c>
      <c r="K96" s="1" t="n">
        <v>126.35</v>
      </c>
      <c r="M96" s="1" t="n">
        <v>123.68</v>
      </c>
      <c r="N96" s="1" t="n">
        <v>133.63</v>
      </c>
      <c r="O96" s="1" t="n">
        <v>144.31</v>
      </c>
      <c r="P96" s="1" t="n">
        <v>140.9</v>
      </c>
      <c r="Q96" s="7" t="n">
        <f aca="false">AVERAGE(B96:P96)</f>
        <v>116.521538461538</v>
      </c>
      <c r="R96" s="1" t="n">
        <v>45.45</v>
      </c>
      <c r="S96" s="1" t="n">
        <v>45.45</v>
      </c>
      <c r="T96" s="4" t="n">
        <f aca="false">AVERAGE(S92:S96)</f>
        <v>44.756</v>
      </c>
      <c r="U96" s="8" t="n">
        <f aca="false">AVERAGE(B92:P96)</f>
        <v>90.9352112676057</v>
      </c>
      <c r="V96" s="8" t="n">
        <f aca="false">_xlfn.STDEV.S(B92:P96)</f>
        <v>30.7196321527062</v>
      </c>
      <c r="X96" s="4" t="n">
        <f aca="false">0.4131*U96+7.7382</f>
        <v>45.3035357746479</v>
      </c>
      <c r="Y96" s="4" t="n">
        <f aca="false">(X96-T96)^2</f>
        <v>0.299795424519289</v>
      </c>
      <c r="Z96" s="4" t="n">
        <f aca="false">ABS(X96-T96)</f>
        <v>0.547535774647912</v>
      </c>
    </row>
    <row r="97" customFormat="false" ht="15" hidden="false" customHeight="false" outlineLevel="0" collapsed="false">
      <c r="Q97" s="7"/>
    </row>
    <row r="98" customFormat="false" ht="15" hidden="false" customHeight="false" outlineLevel="0" collapsed="false">
      <c r="A98" s="2" t="n">
        <v>71</v>
      </c>
      <c r="C98" s="1" t="n">
        <v>51.79</v>
      </c>
      <c r="E98" s="1" t="n">
        <v>70.15</v>
      </c>
      <c r="F98" s="1" t="n">
        <v>102.38</v>
      </c>
      <c r="G98" s="1" t="n">
        <v>89.58</v>
      </c>
      <c r="H98" s="1" t="n">
        <v>99.32</v>
      </c>
      <c r="I98" s="1" t="n">
        <v>57.18</v>
      </c>
      <c r="J98" s="1" t="n">
        <v>106.15</v>
      </c>
      <c r="K98" s="1" t="n">
        <v>111.18</v>
      </c>
      <c r="L98" s="1" t="n">
        <v>121.46</v>
      </c>
      <c r="M98" s="1" t="n">
        <v>90.32</v>
      </c>
      <c r="N98" s="1" t="n">
        <v>93.18</v>
      </c>
      <c r="O98" s="1" t="n">
        <v>102.18</v>
      </c>
      <c r="P98" s="1" t="n">
        <v>100.03</v>
      </c>
      <c r="Q98" s="7" t="n">
        <f aca="false">AVERAGE(B98:P98)</f>
        <v>91.9153846153846</v>
      </c>
      <c r="R98" s="1" t="n">
        <v>45.55</v>
      </c>
      <c r="S98" s="1" t="n">
        <v>45.55</v>
      </c>
      <c r="U98" s="8"/>
      <c r="V98" s="8"/>
    </row>
    <row r="99" customFormat="false" ht="15" hidden="false" customHeight="false" outlineLevel="0" collapsed="false">
      <c r="A99" s="2" t="n">
        <v>85</v>
      </c>
      <c r="B99" s="1" t="n">
        <v>69.09</v>
      </c>
      <c r="C99" s="1" t="n">
        <v>99.63</v>
      </c>
      <c r="D99" s="1" t="n">
        <v>115.71</v>
      </c>
      <c r="E99" s="1" t="n">
        <v>86.65</v>
      </c>
      <c r="F99" s="1" t="n">
        <v>86.61</v>
      </c>
      <c r="G99" s="1" t="n">
        <v>91.51</v>
      </c>
      <c r="H99" s="1" t="n">
        <v>90.02</v>
      </c>
      <c r="I99" s="1" t="n">
        <v>117.25</v>
      </c>
      <c r="J99" s="1" t="n">
        <v>62.09</v>
      </c>
      <c r="K99" s="1" t="n">
        <v>128.35</v>
      </c>
      <c r="L99" s="1" t="n">
        <v>70.17</v>
      </c>
      <c r="N99" s="1" t="n">
        <v>108.62</v>
      </c>
      <c r="O99" s="1" t="n">
        <v>127.07</v>
      </c>
      <c r="P99" s="1" t="n">
        <v>59.2</v>
      </c>
      <c r="Q99" s="7" t="n">
        <f aca="false">AVERAGE(B99:P99)</f>
        <v>93.7121428571429</v>
      </c>
      <c r="R99" s="1" t="n">
        <v>46.14</v>
      </c>
      <c r="S99" s="1" t="n">
        <v>46.14</v>
      </c>
    </row>
    <row r="100" customFormat="false" ht="15" hidden="false" customHeight="false" outlineLevel="0" collapsed="false">
      <c r="A100" s="2" t="n">
        <v>87</v>
      </c>
      <c r="B100" s="1" t="n">
        <v>83.23</v>
      </c>
      <c r="C100" s="1" t="n">
        <v>77.66</v>
      </c>
      <c r="D100" s="1" t="n">
        <v>59.19</v>
      </c>
      <c r="E100" s="1" t="n">
        <v>121.19</v>
      </c>
      <c r="F100" s="1" t="n">
        <v>88.39</v>
      </c>
      <c r="G100" s="1" t="n">
        <v>83.74</v>
      </c>
      <c r="H100" s="1" t="n">
        <v>117.37</v>
      </c>
      <c r="I100" s="1" t="n">
        <v>111.8</v>
      </c>
      <c r="J100" s="1" t="n">
        <v>114.43</v>
      </c>
      <c r="K100" s="1" t="n">
        <v>71.95</v>
      </c>
      <c r="L100" s="1" t="n">
        <v>49.42</v>
      </c>
      <c r="M100" s="1" t="n">
        <v>49.22</v>
      </c>
      <c r="N100" s="1" t="n">
        <v>70.12</v>
      </c>
      <c r="O100" s="1" t="n">
        <v>76.53</v>
      </c>
      <c r="P100" s="1" t="n">
        <v>135.37</v>
      </c>
      <c r="Q100" s="7" t="n">
        <f aca="false">AVERAGE(B100:P100)</f>
        <v>87.3073333333334</v>
      </c>
      <c r="R100" s="1" t="n">
        <v>46.23</v>
      </c>
      <c r="S100" s="1" t="n">
        <v>46.23</v>
      </c>
    </row>
    <row r="101" customFormat="false" ht="15" hidden="false" customHeight="false" outlineLevel="0" collapsed="false">
      <c r="A101" s="2" t="n">
        <v>74</v>
      </c>
      <c r="B101" s="1" t="n">
        <v>83.68</v>
      </c>
      <c r="C101" s="1" t="n">
        <v>98.33</v>
      </c>
      <c r="D101" s="1" t="n">
        <v>85.36</v>
      </c>
      <c r="E101" s="1" t="n">
        <v>66.57</v>
      </c>
      <c r="F101" s="1" t="n">
        <v>86.72</v>
      </c>
      <c r="G101" s="1" t="n">
        <v>102.2</v>
      </c>
      <c r="H101" s="1" t="n">
        <v>67.61</v>
      </c>
      <c r="I101" s="1" t="n">
        <v>123.32</v>
      </c>
      <c r="J101" s="1" t="n">
        <v>106.11</v>
      </c>
      <c r="K101" s="1" t="n">
        <v>121.42</v>
      </c>
      <c r="L101" s="1" t="n">
        <v>112.38</v>
      </c>
      <c r="M101" s="1" t="n">
        <v>124.88</v>
      </c>
      <c r="N101" s="1" t="n">
        <v>141.52</v>
      </c>
      <c r="O101" s="1" t="n">
        <v>89.53</v>
      </c>
      <c r="P101" s="1" t="n">
        <v>88.21</v>
      </c>
      <c r="Q101" s="7" t="n">
        <f aca="false">AVERAGE(B101:P101)</f>
        <v>99.856</v>
      </c>
      <c r="R101" s="1" t="n">
        <v>46.24</v>
      </c>
      <c r="S101" s="1" t="n">
        <v>46.24</v>
      </c>
    </row>
    <row r="102" customFormat="false" ht="15" hidden="false" customHeight="false" outlineLevel="0" collapsed="false">
      <c r="A102" s="2" t="n">
        <v>80</v>
      </c>
      <c r="B102" s="1" t="n">
        <v>55.46</v>
      </c>
      <c r="C102" s="1" t="n">
        <v>80.93</v>
      </c>
      <c r="D102" s="1" t="n">
        <v>73.98</v>
      </c>
      <c r="E102" s="1" t="n">
        <v>65.56</v>
      </c>
      <c r="F102" s="1" t="n">
        <v>58.21</v>
      </c>
      <c r="G102" s="1" t="n">
        <v>105.94</v>
      </c>
      <c r="H102" s="1" t="n">
        <v>121.1</v>
      </c>
      <c r="I102" s="1" t="n">
        <v>97.98</v>
      </c>
      <c r="J102" s="1" t="n">
        <v>104.52</v>
      </c>
      <c r="K102" s="1" t="n">
        <v>60.98</v>
      </c>
      <c r="L102" s="1" t="n">
        <v>124.6</v>
      </c>
      <c r="M102" s="1" t="n">
        <v>61.79</v>
      </c>
      <c r="N102" s="1" t="n">
        <v>61.2</v>
      </c>
      <c r="O102" s="1" t="n">
        <v>63.01</v>
      </c>
      <c r="P102" s="1" t="n">
        <v>80.09</v>
      </c>
      <c r="Q102" s="7" t="n">
        <f aca="false">AVERAGE(B102:P102)</f>
        <v>81.0233333333333</v>
      </c>
      <c r="R102" s="1" t="n">
        <v>46.56</v>
      </c>
      <c r="S102" s="1" t="n">
        <v>46.56</v>
      </c>
      <c r="T102" s="4" t="n">
        <f aca="false">AVERAGE(S98:S102)</f>
        <v>46.144</v>
      </c>
      <c r="U102" s="8" t="n">
        <f aca="false">AVERAGE(B98:P102)</f>
        <v>90.6898611111111</v>
      </c>
      <c r="V102" s="8" t="n">
        <f aca="false">_xlfn.STDEV.S(B98:P102)</f>
        <v>23.6821920671884</v>
      </c>
      <c r="X102" s="4" t="n">
        <f aca="false">0.4131*U102+7.7382</f>
        <v>45.202181625</v>
      </c>
      <c r="Y102" s="4" t="n">
        <f aca="false">(X102-T102)^2</f>
        <v>0.887021851487648</v>
      </c>
      <c r="Z102" s="4" t="n">
        <f aca="false">ABS(X102-T102)</f>
        <v>0.941818375000004</v>
      </c>
    </row>
    <row r="103" customFormat="false" ht="15" hidden="false" customHeight="false" outlineLevel="0" collapsed="false">
      <c r="Q103" s="7"/>
    </row>
    <row r="104" customFormat="false" ht="15" hidden="false" customHeight="false" outlineLevel="0" collapsed="false">
      <c r="A104" s="2" t="n">
        <v>95</v>
      </c>
      <c r="B104" s="1" t="n">
        <v>50.41</v>
      </c>
      <c r="C104" s="1" t="n">
        <v>60.61</v>
      </c>
      <c r="D104" s="1" t="n">
        <v>77.98</v>
      </c>
      <c r="E104" s="1" t="n">
        <v>95.66</v>
      </c>
      <c r="F104" s="1" t="n">
        <v>94.04</v>
      </c>
      <c r="G104" s="1" t="n">
        <v>77.3</v>
      </c>
      <c r="H104" s="1" t="n">
        <v>111.1</v>
      </c>
      <c r="I104" s="1" t="n">
        <v>91.83</v>
      </c>
      <c r="J104" s="1" t="n">
        <v>110.64</v>
      </c>
      <c r="K104" s="1" t="n">
        <v>73.67</v>
      </c>
      <c r="L104" s="1" t="n">
        <v>125.51</v>
      </c>
      <c r="M104" s="1" t="n">
        <v>70.14</v>
      </c>
      <c r="N104" s="1" t="n">
        <v>67.62</v>
      </c>
      <c r="O104" s="1" t="n">
        <v>138.39</v>
      </c>
      <c r="P104" s="1" t="n">
        <v>76.62</v>
      </c>
      <c r="Q104" s="7" t="n">
        <f aca="false">AVERAGE(B104:P104)</f>
        <v>88.1013333333333</v>
      </c>
      <c r="R104" s="1" t="n">
        <v>46.75</v>
      </c>
      <c r="S104" s="1" t="n">
        <v>46.75</v>
      </c>
    </row>
    <row r="105" customFormat="false" ht="15" hidden="false" customHeight="false" outlineLevel="0" collapsed="false">
      <c r="A105" s="2" t="n">
        <v>86</v>
      </c>
      <c r="B105" s="1" t="n">
        <v>59.47</v>
      </c>
      <c r="C105" s="1" t="n">
        <v>106.41</v>
      </c>
      <c r="D105" s="1" t="n">
        <v>59.75</v>
      </c>
      <c r="E105" s="1" t="n">
        <v>60.61</v>
      </c>
      <c r="F105" s="1" t="n">
        <v>60.9</v>
      </c>
      <c r="G105" s="1" t="n">
        <v>98.1</v>
      </c>
      <c r="H105" s="1" t="n">
        <v>74.11</v>
      </c>
      <c r="I105" s="1" t="n">
        <v>95.31</v>
      </c>
      <c r="J105" s="1" t="n">
        <v>127.82</v>
      </c>
      <c r="K105" s="1" t="n">
        <v>85.07</v>
      </c>
      <c r="L105" s="1" t="n">
        <v>108.51</v>
      </c>
      <c r="M105" s="1" t="n">
        <v>105.18</v>
      </c>
      <c r="N105" s="1" t="n">
        <v>133.42</v>
      </c>
      <c r="O105" s="1" t="n">
        <v>91.54</v>
      </c>
      <c r="P105" s="1" t="n">
        <v>87.47</v>
      </c>
      <c r="Q105" s="7" t="n">
        <f aca="false">AVERAGE(B105:P105)</f>
        <v>90.2446666666667</v>
      </c>
      <c r="R105" s="1" t="n">
        <v>46.85</v>
      </c>
      <c r="S105" s="1" t="n">
        <v>46.85</v>
      </c>
      <c r="U105" s="8"/>
      <c r="V105" s="8"/>
    </row>
    <row r="106" customFormat="false" ht="15" hidden="false" customHeight="false" outlineLevel="0" collapsed="false">
      <c r="A106" s="2" t="n">
        <v>88</v>
      </c>
      <c r="B106" s="1" t="n">
        <v>80.14</v>
      </c>
      <c r="C106" s="1" t="n">
        <v>117.74</v>
      </c>
      <c r="D106" s="1" t="n">
        <v>122.62</v>
      </c>
      <c r="E106" s="1" t="n">
        <v>106.02</v>
      </c>
      <c r="F106" s="1" t="n">
        <v>111.65</v>
      </c>
      <c r="G106" s="1" t="n">
        <v>122.51</v>
      </c>
      <c r="H106" s="1" t="n">
        <v>110.18</v>
      </c>
      <c r="I106" s="1" t="n">
        <v>86.92</v>
      </c>
      <c r="J106" s="1" t="n">
        <v>73.26</v>
      </c>
      <c r="K106" s="1" t="n">
        <v>147.62</v>
      </c>
      <c r="L106" s="1" t="n">
        <v>115.77</v>
      </c>
      <c r="M106" s="1" t="n">
        <v>69.79</v>
      </c>
      <c r="N106" s="1" t="n">
        <v>124.1</v>
      </c>
      <c r="O106" s="1" t="n">
        <v>150.18</v>
      </c>
      <c r="P106" s="1" t="n">
        <v>101.94</v>
      </c>
      <c r="Q106" s="7" t="n">
        <f aca="false">AVERAGE(B106:P106)</f>
        <v>109.362666666667</v>
      </c>
      <c r="R106" s="1" t="n">
        <v>46.99</v>
      </c>
      <c r="S106" s="1" t="n">
        <v>46.99</v>
      </c>
    </row>
    <row r="107" customFormat="false" ht="15" hidden="false" customHeight="false" outlineLevel="0" collapsed="false">
      <c r="A107" s="2" t="n">
        <v>102</v>
      </c>
      <c r="B107" s="1" t="n">
        <v>90.68</v>
      </c>
      <c r="C107" s="1" t="n">
        <v>115.9</v>
      </c>
      <c r="D107" s="1" t="n">
        <v>105.05</v>
      </c>
      <c r="E107" s="1" t="n">
        <v>133.45</v>
      </c>
      <c r="F107" s="1" t="n">
        <v>119.36</v>
      </c>
      <c r="G107" s="1" t="n">
        <v>102.43</v>
      </c>
      <c r="H107" s="1" t="n">
        <v>141.19</v>
      </c>
      <c r="I107" s="1" t="n">
        <v>115</v>
      </c>
      <c r="J107" s="1" t="n">
        <v>89.46</v>
      </c>
      <c r="K107" s="1" t="n">
        <v>58.91</v>
      </c>
      <c r="L107" s="1" t="n">
        <v>89.7</v>
      </c>
      <c r="M107" s="1" t="n">
        <v>64.59</v>
      </c>
      <c r="N107" s="1" t="n">
        <v>88.37</v>
      </c>
      <c r="O107" s="1" t="n">
        <v>133.02</v>
      </c>
      <c r="P107" s="1" t="n">
        <v>65.58</v>
      </c>
      <c r="Q107" s="7" t="n">
        <f aca="false">AVERAGE(B107:P107)</f>
        <v>100.846</v>
      </c>
      <c r="R107" s="1" t="n">
        <v>47.02</v>
      </c>
      <c r="S107" s="1" t="n">
        <v>47.02</v>
      </c>
    </row>
    <row r="108" customFormat="false" ht="15" hidden="false" customHeight="false" outlineLevel="0" collapsed="false">
      <c r="A108" s="2" t="n">
        <v>101</v>
      </c>
      <c r="B108" s="1" t="n">
        <v>115.54</v>
      </c>
      <c r="C108" s="1" t="n">
        <v>76.73</v>
      </c>
      <c r="D108" s="1" t="n">
        <v>119.58</v>
      </c>
      <c r="E108" s="1" t="n">
        <v>85.85</v>
      </c>
      <c r="F108" s="1" t="n">
        <v>61.19</v>
      </c>
      <c r="G108" s="1" t="n">
        <v>99.05</v>
      </c>
      <c r="H108" s="1" t="n">
        <v>122.52</v>
      </c>
      <c r="I108" s="1" t="n">
        <v>149.97</v>
      </c>
      <c r="J108" s="1" t="n">
        <v>61.79</v>
      </c>
      <c r="K108" s="1" t="n">
        <v>131.53</v>
      </c>
      <c r="L108" s="1" t="n">
        <v>144.14</v>
      </c>
      <c r="M108" s="1" t="n">
        <v>98.07</v>
      </c>
      <c r="N108" s="1" t="n">
        <v>83.22</v>
      </c>
      <c r="O108" s="1" t="n">
        <v>112.65</v>
      </c>
      <c r="Q108" s="7" t="n">
        <f aca="false">AVERAGE(B108:P108)</f>
        <v>104.416428571429</v>
      </c>
      <c r="R108" s="1" t="n">
        <v>47.2</v>
      </c>
      <c r="S108" s="1" t="n">
        <v>47.2</v>
      </c>
      <c r="T108" s="4" t="n">
        <f aca="false">AVERAGE(S104:S108)</f>
        <v>46.962</v>
      </c>
      <c r="U108" s="8" t="n">
        <f aca="false">AVERAGE(B104:P108)</f>
        <v>98.5155405405405</v>
      </c>
      <c r="V108" s="8" t="n">
        <f aca="false">_xlfn.STDEV.S(B104:P108)</f>
        <v>26.0490080868073</v>
      </c>
      <c r="X108" s="4" t="n">
        <f aca="false">0.4131*U108+7.7382</f>
        <v>48.4349697972973</v>
      </c>
      <c r="Y108" s="4" t="n">
        <f aca="false">(X108-T108)^2</f>
        <v>2.16964002375002</v>
      </c>
      <c r="Z108" s="4" t="n">
        <f aca="false">ABS(X108-T108)</f>
        <v>1.47296979729729</v>
      </c>
    </row>
    <row r="109" customFormat="false" ht="15" hidden="false" customHeight="false" outlineLevel="0" collapsed="false">
      <c r="Q109" s="7"/>
    </row>
    <row r="110" customFormat="false" ht="15" hidden="false" customHeight="false" outlineLevel="0" collapsed="false">
      <c r="A110" s="2" t="n">
        <v>103</v>
      </c>
      <c r="B110" s="1" t="n">
        <v>79.61</v>
      </c>
      <c r="C110" s="1" t="n">
        <v>68.32</v>
      </c>
      <c r="D110" s="1" t="n">
        <v>83.54</v>
      </c>
      <c r="E110" s="1" t="n">
        <v>153.78</v>
      </c>
      <c r="F110" s="1" t="n">
        <v>119.78</v>
      </c>
      <c r="G110" s="1" t="n">
        <v>148.88</v>
      </c>
      <c r="H110" s="1" t="n">
        <v>106.49</v>
      </c>
      <c r="I110" s="1" t="n">
        <v>90.92</v>
      </c>
      <c r="J110" s="1" t="n">
        <v>102.16</v>
      </c>
      <c r="K110" s="1" t="n">
        <v>74.91</v>
      </c>
      <c r="L110" s="1" t="n">
        <v>97.14</v>
      </c>
      <c r="M110" s="1" t="n">
        <v>105.76</v>
      </c>
      <c r="P110" s="1" t="n">
        <v>106.41</v>
      </c>
      <c r="Q110" s="7" t="n">
        <f aca="false">AVERAGE(B110:P110)</f>
        <v>102.9</v>
      </c>
      <c r="R110" s="1" t="n">
        <v>47.27</v>
      </c>
      <c r="S110" s="1" t="n">
        <v>47.27</v>
      </c>
    </row>
    <row r="111" customFormat="false" ht="15" hidden="false" customHeight="false" outlineLevel="0" collapsed="false">
      <c r="A111" s="2" t="n">
        <v>73</v>
      </c>
      <c r="B111" s="1" t="n">
        <v>65.67</v>
      </c>
      <c r="C111" s="1" t="n">
        <v>83.17</v>
      </c>
      <c r="D111" s="1" t="n">
        <v>96.38</v>
      </c>
      <c r="E111" s="1" t="n">
        <v>63.68</v>
      </c>
      <c r="F111" s="1" t="n">
        <v>93.91</v>
      </c>
      <c r="G111" s="1" t="n">
        <v>103.28</v>
      </c>
      <c r="H111" s="1" t="n">
        <v>63.41</v>
      </c>
      <c r="I111" s="1" t="n">
        <v>99.1</v>
      </c>
      <c r="J111" s="1" t="n">
        <v>124.63</v>
      </c>
      <c r="K111" s="1" t="n">
        <v>142.93</v>
      </c>
      <c r="L111" s="1" t="n">
        <v>66.58</v>
      </c>
      <c r="M111" s="1" t="n">
        <v>113.61</v>
      </c>
      <c r="N111" s="1" t="n">
        <v>109.73</v>
      </c>
      <c r="O111" s="1" t="n">
        <v>60.04</v>
      </c>
      <c r="P111" s="1" t="n">
        <v>58.64</v>
      </c>
      <c r="Q111" s="7" t="n">
        <f aca="false">AVERAGE(B111:P111)</f>
        <v>89.6506666666667</v>
      </c>
      <c r="R111" s="1" t="n">
        <v>47.32</v>
      </c>
      <c r="S111" s="1" t="n">
        <v>47.32</v>
      </c>
    </row>
    <row r="112" customFormat="false" ht="15" hidden="false" customHeight="false" outlineLevel="0" collapsed="false">
      <c r="A112" s="2" t="n">
        <v>63</v>
      </c>
      <c r="B112" s="1" t="n">
        <v>50.88</v>
      </c>
      <c r="C112" s="1" t="n">
        <v>101.8</v>
      </c>
      <c r="D112" s="1" t="n">
        <v>59.19</v>
      </c>
      <c r="E112" s="1" t="n">
        <v>90.43</v>
      </c>
      <c r="F112" s="1" t="n">
        <v>120.18</v>
      </c>
      <c r="G112" s="1" t="n">
        <v>85.62</v>
      </c>
      <c r="H112" s="1" t="n">
        <v>132.67</v>
      </c>
      <c r="I112" s="1" t="n">
        <v>100.71</v>
      </c>
      <c r="J112" s="1" t="n">
        <v>107.55</v>
      </c>
      <c r="K112" s="1" t="n">
        <v>63.63</v>
      </c>
      <c r="L112" s="1" t="n">
        <v>107.94</v>
      </c>
      <c r="M112" s="1" t="n">
        <v>79.23</v>
      </c>
      <c r="N112" s="1" t="n">
        <v>122.06</v>
      </c>
      <c r="O112" s="1" t="n">
        <v>85.82</v>
      </c>
      <c r="P112" s="1" t="n">
        <v>77.48</v>
      </c>
      <c r="Q112" s="7" t="n">
        <f aca="false">AVERAGE(B112:P112)</f>
        <v>92.346</v>
      </c>
      <c r="R112" s="1" t="n">
        <v>47.46</v>
      </c>
      <c r="S112" s="1" t="n">
        <v>47.46</v>
      </c>
    </row>
    <row r="113" customFormat="false" ht="15" hidden="false" customHeight="false" outlineLevel="0" collapsed="false">
      <c r="A113" s="2" t="n">
        <v>93</v>
      </c>
      <c r="B113" s="1" t="n">
        <v>82.43</v>
      </c>
      <c r="C113" s="1" t="n">
        <v>61.36</v>
      </c>
      <c r="D113" s="1" t="n">
        <v>80.97</v>
      </c>
      <c r="E113" s="1" t="n">
        <v>77.53</v>
      </c>
      <c r="F113" s="1" t="n">
        <v>94.65</v>
      </c>
      <c r="G113" s="1" t="n">
        <v>69.78</v>
      </c>
      <c r="H113" s="1" t="n">
        <v>119.64</v>
      </c>
      <c r="I113" s="1" t="n">
        <v>108.49</v>
      </c>
      <c r="J113" s="1" t="n">
        <v>139.92</v>
      </c>
      <c r="K113" s="1" t="n">
        <v>117.07</v>
      </c>
      <c r="L113" s="1" t="n">
        <v>149.44</v>
      </c>
      <c r="M113" s="1" t="n">
        <v>140.62</v>
      </c>
      <c r="N113" s="1" t="n">
        <v>95.42</v>
      </c>
      <c r="O113" s="1" t="n">
        <v>70.44</v>
      </c>
      <c r="P113" s="1" t="n">
        <v>146.95</v>
      </c>
      <c r="Q113" s="7" t="n">
        <f aca="false">AVERAGE(B113:P113)</f>
        <v>103.647333333333</v>
      </c>
      <c r="R113" s="1" t="n">
        <v>47.69</v>
      </c>
      <c r="S113" s="1" t="n">
        <v>47.69</v>
      </c>
    </row>
    <row r="114" customFormat="false" ht="15" hidden="false" customHeight="false" outlineLevel="0" collapsed="false">
      <c r="A114" s="2" t="n">
        <v>75</v>
      </c>
      <c r="B114" s="1" t="n">
        <v>123.78</v>
      </c>
      <c r="C114" s="1" t="n">
        <v>80.26</v>
      </c>
      <c r="D114" s="1" t="n">
        <v>80.26</v>
      </c>
      <c r="E114" s="1" t="n">
        <v>72.07</v>
      </c>
      <c r="F114" s="1" t="n">
        <v>102.18</v>
      </c>
      <c r="G114" s="1" t="n">
        <v>110.08</v>
      </c>
      <c r="H114" s="1" t="n">
        <v>107.33</v>
      </c>
      <c r="I114" s="1" t="n">
        <v>115.28</v>
      </c>
      <c r="J114" s="1" t="n">
        <v>137.01</v>
      </c>
      <c r="K114" s="1" t="n">
        <v>115.37</v>
      </c>
      <c r="L114" s="1" t="n">
        <v>111.15</v>
      </c>
      <c r="M114" s="1" t="n">
        <v>112.98</v>
      </c>
      <c r="N114" s="1" t="n">
        <v>94.77</v>
      </c>
      <c r="O114" s="1" t="n">
        <v>85.29</v>
      </c>
      <c r="P114" s="1" t="n">
        <v>135.31</v>
      </c>
      <c r="Q114" s="7" t="n">
        <f aca="false">AVERAGE(B114:P114)</f>
        <v>105.541333333333</v>
      </c>
      <c r="R114" s="1" t="n">
        <v>47.84</v>
      </c>
      <c r="S114" s="1" t="n">
        <v>47.84</v>
      </c>
      <c r="T114" s="4" t="n">
        <f aca="false">AVERAGE(S110:S114)</f>
        <v>47.516</v>
      </c>
      <c r="U114" s="8" t="n">
        <f aca="false">AVERAGE(B110:P114)</f>
        <v>98.705205479452</v>
      </c>
      <c r="V114" s="8" t="n">
        <f aca="false">_xlfn.STDEV.S(B110:P114)</f>
        <v>25.6569018822093</v>
      </c>
      <c r="X114" s="4" t="n">
        <f aca="false">0.4131*U114+7.7382</f>
        <v>48.5133203835616</v>
      </c>
      <c r="Y114" s="4" t="n">
        <f aca="false">(X114-T114)^2</f>
        <v>0.994647947467515</v>
      </c>
      <c r="Z114" s="4" t="n">
        <f aca="false">ABS(X114-T114)</f>
        <v>0.997320383561629</v>
      </c>
    </row>
    <row r="115" customFormat="false" ht="15" hidden="false" customHeight="false" outlineLevel="0" collapsed="false">
      <c r="Q115" s="7"/>
    </row>
    <row r="116" customFormat="false" ht="15" hidden="false" customHeight="false" outlineLevel="0" collapsed="false">
      <c r="A116" s="2" t="n">
        <v>107</v>
      </c>
      <c r="B116" s="1" t="n">
        <v>75.75</v>
      </c>
      <c r="C116" s="1" t="n">
        <v>154.54</v>
      </c>
      <c r="D116" s="1" t="n">
        <v>94.12</v>
      </c>
      <c r="E116" s="1" t="n">
        <v>62.4</v>
      </c>
      <c r="F116" s="1" t="n">
        <v>63</v>
      </c>
      <c r="G116" s="1" t="n">
        <v>74.65</v>
      </c>
      <c r="H116" s="1" t="n">
        <v>72.63</v>
      </c>
      <c r="I116" s="1" t="n">
        <v>131.83</v>
      </c>
      <c r="J116" s="1" t="n">
        <v>127.13</v>
      </c>
      <c r="K116" s="1" t="n">
        <v>74.49</v>
      </c>
      <c r="L116" s="1" t="n">
        <v>85.65</v>
      </c>
      <c r="M116" s="1" t="n">
        <v>74.49</v>
      </c>
      <c r="N116" s="1" t="n">
        <v>132.49</v>
      </c>
      <c r="O116" s="1" t="n">
        <v>76.18</v>
      </c>
      <c r="Q116" s="7" t="n">
        <f aca="false">AVERAGE(B116:P116)</f>
        <v>92.8107142857143</v>
      </c>
      <c r="R116" s="1" t="n">
        <v>47.87</v>
      </c>
      <c r="S116" s="1" t="n">
        <v>47.87</v>
      </c>
      <c r="U116" s="8"/>
      <c r="V116" s="8"/>
    </row>
    <row r="117" customFormat="false" ht="15" hidden="false" customHeight="false" outlineLevel="0" collapsed="false">
      <c r="A117" s="2" t="n">
        <v>92</v>
      </c>
      <c r="B117" s="1" t="n">
        <v>46.59</v>
      </c>
      <c r="C117" s="1" t="n">
        <v>94.93</v>
      </c>
      <c r="D117" s="1" t="n">
        <v>74.63</v>
      </c>
      <c r="E117" s="1" t="n">
        <v>106.28</v>
      </c>
      <c r="F117" s="1" t="n">
        <v>93.16</v>
      </c>
      <c r="G117" s="1" t="n">
        <v>124.28</v>
      </c>
      <c r="H117" s="1" t="n">
        <v>119.78</v>
      </c>
      <c r="I117" s="1" t="n">
        <v>112.81</v>
      </c>
      <c r="J117" s="1" t="n">
        <v>66.3</v>
      </c>
      <c r="K117" s="1" t="n">
        <v>101.84</v>
      </c>
      <c r="L117" s="1" t="n">
        <v>119.06</v>
      </c>
      <c r="M117" s="1" t="n">
        <v>132.06</v>
      </c>
      <c r="N117" s="1" t="n">
        <v>56.52</v>
      </c>
      <c r="O117" s="1" t="n">
        <v>78.88</v>
      </c>
      <c r="P117" s="1" t="n">
        <v>118.23</v>
      </c>
      <c r="Q117" s="7" t="n">
        <f aca="false">AVERAGE(B117:P117)</f>
        <v>96.3566666666667</v>
      </c>
      <c r="R117" s="1" t="n">
        <v>48.52</v>
      </c>
      <c r="S117" s="1" t="n">
        <v>48.52</v>
      </c>
      <c r="U117" s="8"/>
      <c r="V117" s="8"/>
    </row>
    <row r="118" customFormat="false" ht="15" hidden="false" customHeight="false" outlineLevel="0" collapsed="false">
      <c r="A118" s="2" t="n">
        <v>109</v>
      </c>
      <c r="B118" s="1" t="n">
        <v>115.31</v>
      </c>
      <c r="C118" s="1" t="n">
        <v>150.19</v>
      </c>
      <c r="D118" s="1" t="n">
        <v>149.44</v>
      </c>
      <c r="E118" s="1" t="n">
        <v>73.26</v>
      </c>
      <c r="F118" s="1" t="n">
        <v>145.15</v>
      </c>
      <c r="G118" s="1" t="n">
        <v>83.71</v>
      </c>
      <c r="H118" s="1" t="n">
        <v>97.66</v>
      </c>
      <c r="I118" s="1" t="n">
        <v>90.32</v>
      </c>
      <c r="J118" s="1" t="n">
        <v>103.21</v>
      </c>
      <c r="K118" s="1" t="n">
        <v>143.47</v>
      </c>
      <c r="L118" s="1" t="n">
        <v>73.26</v>
      </c>
      <c r="M118" s="1" t="n">
        <v>119.56</v>
      </c>
      <c r="N118" s="1" t="n">
        <v>98.34</v>
      </c>
      <c r="O118" s="1" t="n">
        <v>107.75</v>
      </c>
      <c r="P118" s="1" t="n">
        <v>144.4</v>
      </c>
      <c r="Q118" s="7" t="n">
        <f aca="false">AVERAGE(B118:P118)</f>
        <v>113.002</v>
      </c>
      <c r="R118" s="1" t="n">
        <v>48.71</v>
      </c>
      <c r="S118" s="1" t="n">
        <v>48.71</v>
      </c>
    </row>
    <row r="119" customFormat="false" ht="15" hidden="false" customHeight="false" outlineLevel="0" collapsed="false">
      <c r="A119" s="2" t="n">
        <v>69</v>
      </c>
      <c r="B119" s="1" t="n">
        <v>44.88</v>
      </c>
      <c r="C119" s="1" t="n">
        <v>76.42</v>
      </c>
      <c r="D119" s="1" t="n">
        <v>63.62</v>
      </c>
      <c r="E119" s="1" t="n">
        <v>110.81</v>
      </c>
      <c r="F119" s="1" t="n">
        <v>72.86</v>
      </c>
      <c r="G119" s="1" t="n">
        <v>61.49</v>
      </c>
      <c r="H119" s="1" t="n">
        <v>91.89</v>
      </c>
      <c r="I119" s="1" t="n">
        <v>127.31</v>
      </c>
      <c r="J119" s="1" t="n">
        <v>98.02</v>
      </c>
      <c r="K119" s="1" t="n">
        <v>65.91</v>
      </c>
      <c r="L119" s="1" t="n">
        <v>150.62</v>
      </c>
      <c r="M119" s="1" t="n">
        <v>82.14</v>
      </c>
      <c r="N119" s="1" t="n">
        <v>74.08</v>
      </c>
      <c r="O119" s="1" t="n">
        <v>90.34</v>
      </c>
      <c r="P119" s="1" t="n">
        <v>112.6</v>
      </c>
      <c r="Q119" s="7" t="n">
        <f aca="false">AVERAGE(B119:P119)</f>
        <v>88.1993333333333</v>
      </c>
      <c r="R119" s="1" t="n">
        <v>48.73</v>
      </c>
      <c r="S119" s="1" t="n">
        <v>48.73</v>
      </c>
    </row>
    <row r="120" customFormat="false" ht="15" hidden="false" customHeight="false" outlineLevel="0" collapsed="false">
      <c r="A120" s="2" t="n">
        <v>84</v>
      </c>
      <c r="B120" s="1" t="n">
        <v>97.34</v>
      </c>
      <c r="C120" s="1" t="n">
        <v>62.1</v>
      </c>
      <c r="D120" s="1" t="n">
        <v>75.33</v>
      </c>
      <c r="E120" s="1" t="n">
        <v>81.74</v>
      </c>
      <c r="F120" s="1" t="n">
        <v>105.13</v>
      </c>
      <c r="G120" s="1" t="n">
        <v>130.8</v>
      </c>
      <c r="H120" s="1" t="n">
        <v>66.92</v>
      </c>
      <c r="I120" s="1" t="n">
        <v>95.65</v>
      </c>
      <c r="K120" s="1" t="n">
        <v>138.67</v>
      </c>
      <c r="L120" s="1" t="n">
        <v>111.87</v>
      </c>
      <c r="M120" s="1" t="n">
        <v>136.03</v>
      </c>
      <c r="N120" s="1" t="n">
        <v>111.45</v>
      </c>
      <c r="O120" s="1" t="n">
        <v>158.09</v>
      </c>
      <c r="P120" s="1" t="n">
        <v>71.29</v>
      </c>
      <c r="Q120" s="7" t="n">
        <f aca="false">AVERAGE(B120:P120)</f>
        <v>103.029285714286</v>
      </c>
      <c r="R120" s="1" t="n">
        <v>48.8</v>
      </c>
      <c r="S120" s="1" t="n">
        <v>48.8</v>
      </c>
      <c r="T120" s="4" t="n">
        <f aca="false">AVERAGE(S116:S120)</f>
        <v>48.526</v>
      </c>
      <c r="U120" s="8" t="n">
        <f aca="false">AVERAGE(B116:P120)</f>
        <v>98.7004109589041</v>
      </c>
      <c r="V120" s="8" t="n">
        <f aca="false">_xlfn.STDEV.S(B116:P120)</f>
        <v>29.0121812270464</v>
      </c>
      <c r="X120" s="4" t="n">
        <f aca="false">0.4131*U120+7.7382</f>
        <v>48.5113397671233</v>
      </c>
      <c r="Y120" s="4" t="n">
        <f aca="false">(X120-T120)^2</f>
        <v>0.000214922427999083</v>
      </c>
      <c r="Z120" s="4" t="n">
        <f aca="false">ABS(X120-T120)</f>
        <v>0.0146602328767003</v>
      </c>
    </row>
    <row r="121" customFormat="false" ht="15" hidden="false" customHeight="false" outlineLevel="0" collapsed="false">
      <c r="Q121" s="7"/>
    </row>
    <row r="122" customFormat="false" ht="15" hidden="false" customHeight="false" outlineLevel="0" collapsed="false">
      <c r="A122" s="2" t="n">
        <v>78</v>
      </c>
      <c r="B122" s="1" t="n">
        <v>61.29</v>
      </c>
      <c r="C122" s="1" t="n">
        <v>94.23</v>
      </c>
      <c r="D122" s="1" t="n">
        <v>73.88</v>
      </c>
      <c r="E122" s="1" t="n">
        <v>64.26</v>
      </c>
      <c r="F122" s="1" t="n">
        <v>111.66</v>
      </c>
      <c r="G122" s="1" t="n">
        <v>64.91</v>
      </c>
      <c r="I122" s="1" t="n">
        <v>131.59</v>
      </c>
      <c r="J122" s="1" t="n">
        <v>104.22</v>
      </c>
      <c r="K122" s="1" t="n">
        <v>65.57</v>
      </c>
      <c r="L122" s="1" t="n">
        <v>72.85</v>
      </c>
      <c r="N122" s="1" t="n">
        <v>88.59</v>
      </c>
      <c r="O122" s="1" t="n">
        <v>102.18</v>
      </c>
      <c r="P122" s="1" t="n">
        <v>119.92</v>
      </c>
      <c r="Q122" s="7" t="n">
        <f aca="false">AVERAGE(B122:P122)</f>
        <v>88.8576923076923</v>
      </c>
      <c r="R122" s="1" t="n">
        <v>48.85</v>
      </c>
      <c r="S122" s="1" t="n">
        <v>48.85</v>
      </c>
      <c r="U122" s="8"/>
      <c r="V122" s="8"/>
    </row>
    <row r="123" customFormat="false" ht="15" hidden="false" customHeight="false" outlineLevel="0" collapsed="false">
      <c r="A123" s="2" t="n">
        <v>79</v>
      </c>
      <c r="B123" s="1" t="n">
        <v>89.79</v>
      </c>
      <c r="C123" s="1" t="n">
        <v>115.66</v>
      </c>
      <c r="D123" s="1" t="n">
        <v>79.16</v>
      </c>
      <c r="E123" s="1" t="n">
        <v>139.84</v>
      </c>
      <c r="F123" s="1" t="n">
        <v>89.74</v>
      </c>
      <c r="G123" s="1" t="n">
        <v>121.02</v>
      </c>
      <c r="H123" s="1" t="n">
        <v>73.26</v>
      </c>
      <c r="I123" s="1" t="n">
        <v>93.36</v>
      </c>
      <c r="J123" s="1" t="n">
        <v>103.68</v>
      </c>
      <c r="K123" s="1" t="n">
        <v>105.11</v>
      </c>
      <c r="L123" s="1" t="n">
        <v>114.58</v>
      </c>
      <c r="M123" s="1" t="n">
        <v>117.21</v>
      </c>
      <c r="N123" s="1" t="n">
        <v>128.85</v>
      </c>
      <c r="O123" s="1" t="n">
        <v>116.57</v>
      </c>
      <c r="P123" s="1" t="n">
        <v>81.73</v>
      </c>
      <c r="Q123" s="7" t="n">
        <f aca="false">AVERAGE(B123:P123)</f>
        <v>104.637333333333</v>
      </c>
      <c r="R123" s="1" t="n">
        <v>49.25</v>
      </c>
      <c r="S123" s="1" t="n">
        <v>49.25</v>
      </c>
    </row>
    <row r="124" customFormat="false" ht="15" hidden="false" customHeight="false" outlineLevel="0" collapsed="false">
      <c r="A124" s="2" t="n">
        <v>94</v>
      </c>
      <c r="B124" s="1" t="n">
        <v>82.54</v>
      </c>
      <c r="C124" s="1" t="n">
        <v>93.62</v>
      </c>
      <c r="D124" s="1" t="n">
        <v>102.88</v>
      </c>
      <c r="E124" s="1" t="n">
        <v>97.6</v>
      </c>
      <c r="F124" s="1" t="n">
        <v>78.34</v>
      </c>
      <c r="G124" s="1" t="n">
        <v>111.17</v>
      </c>
      <c r="H124" s="1" t="n">
        <v>114.36</v>
      </c>
      <c r="I124" s="1" t="n">
        <v>105.1</v>
      </c>
      <c r="J124" s="1" t="n">
        <v>83.93</v>
      </c>
      <c r="K124" s="1" t="n">
        <v>89.74</v>
      </c>
      <c r="L124" s="1" t="n">
        <v>118.33</v>
      </c>
      <c r="M124" s="1" t="n">
        <v>120.3</v>
      </c>
      <c r="N124" s="1" t="n">
        <v>137.17</v>
      </c>
      <c r="O124" s="1" t="n">
        <v>121.67</v>
      </c>
      <c r="P124" s="1" t="n">
        <v>99.72</v>
      </c>
      <c r="Q124" s="7" t="n">
        <f aca="false">AVERAGE(B124:P124)</f>
        <v>103.764666666667</v>
      </c>
      <c r="R124" s="1" t="n">
        <v>50.03</v>
      </c>
      <c r="S124" s="1" t="n">
        <v>50.03</v>
      </c>
      <c r="U124" s="8"/>
      <c r="V124" s="8"/>
    </row>
    <row r="125" customFormat="false" ht="15" hidden="false" customHeight="false" outlineLevel="0" collapsed="false">
      <c r="A125" s="2" t="n">
        <v>106</v>
      </c>
      <c r="B125" s="1" t="n">
        <v>109.54</v>
      </c>
      <c r="C125" s="1" t="n">
        <v>113.98</v>
      </c>
      <c r="D125" s="1" t="n">
        <v>125.8</v>
      </c>
      <c r="E125" s="1" t="n">
        <v>132.58</v>
      </c>
      <c r="F125" s="1" t="n">
        <v>133.13</v>
      </c>
      <c r="G125" s="1" t="n">
        <v>110.12</v>
      </c>
      <c r="H125" s="1" t="n">
        <v>63.96</v>
      </c>
      <c r="I125" s="1" t="n">
        <v>91.51</v>
      </c>
      <c r="J125" s="1" t="n">
        <v>70.91</v>
      </c>
      <c r="K125" s="1" t="n">
        <v>128.14</v>
      </c>
      <c r="L125" s="1" t="n">
        <v>70.9</v>
      </c>
      <c r="M125" s="1" t="n">
        <v>119.46</v>
      </c>
      <c r="N125" s="1" t="n">
        <v>130.72</v>
      </c>
      <c r="O125" s="1" t="n">
        <v>104.03</v>
      </c>
      <c r="P125" s="1" t="n">
        <v>118.59</v>
      </c>
      <c r="Q125" s="7" t="n">
        <f aca="false">AVERAGE(B125:P125)</f>
        <v>108.224666666667</v>
      </c>
      <c r="R125" s="1" t="n">
        <v>50.46</v>
      </c>
      <c r="S125" s="1" t="n">
        <v>50.46</v>
      </c>
    </row>
    <row r="126" customFormat="false" ht="15" hidden="false" customHeight="false" outlineLevel="0" collapsed="false">
      <c r="A126" s="2" t="n">
        <v>72</v>
      </c>
      <c r="B126" s="1" t="n">
        <v>71.51</v>
      </c>
      <c r="C126" s="1" t="n">
        <v>108.51</v>
      </c>
      <c r="D126" s="1" t="n">
        <v>89.83</v>
      </c>
      <c r="E126" s="1" t="n">
        <v>60.81</v>
      </c>
      <c r="F126" s="1" t="n">
        <v>58.59</v>
      </c>
      <c r="G126" s="1" t="n">
        <v>82.65</v>
      </c>
      <c r="H126" s="1" t="n">
        <v>98.2</v>
      </c>
      <c r="I126" s="1" t="n">
        <v>105.48</v>
      </c>
      <c r="J126" s="1" t="n">
        <v>89.17</v>
      </c>
      <c r="K126" s="1" t="n">
        <v>67.96</v>
      </c>
      <c r="L126" s="1" t="n">
        <v>119.82</v>
      </c>
      <c r="M126" s="1" t="n">
        <v>95.07</v>
      </c>
      <c r="N126" s="1" t="n">
        <v>105.74</v>
      </c>
      <c r="O126" s="1" t="n">
        <v>136.85</v>
      </c>
      <c r="P126" s="1" t="n">
        <v>142.98</v>
      </c>
      <c r="Q126" s="7" t="n">
        <f aca="false">AVERAGE(B126:P126)</f>
        <v>95.5446666666667</v>
      </c>
      <c r="R126" s="1" t="n">
        <v>50.53</v>
      </c>
      <c r="S126" s="1" t="n">
        <v>50.53</v>
      </c>
      <c r="T126" s="4" t="n">
        <f aca="false">AVERAGE(S122:S126)</f>
        <v>49.824</v>
      </c>
      <c r="U126" s="8" t="n">
        <f aca="false">AVERAGE(B122:P126)</f>
        <v>100.516712328767</v>
      </c>
      <c r="V126" s="8" t="n">
        <f aca="false">_xlfn.STDEV.S(B122:P126)</f>
        <v>22.4379945661864</v>
      </c>
      <c r="X126" s="4" t="n">
        <f aca="false">0.4131*U126+7.7382</f>
        <v>49.2616538630137</v>
      </c>
      <c r="Y126" s="4" t="n">
        <f aca="false">(X126-T126)^2</f>
        <v>0.316233177783414</v>
      </c>
      <c r="Z126" s="4" t="n">
        <f aca="false">ABS(X126-T126)</f>
        <v>0.562346136986299</v>
      </c>
    </row>
    <row r="127" customFormat="false" ht="15" hidden="false" customHeight="false" outlineLevel="0" collapsed="false">
      <c r="Q127" s="7"/>
    </row>
    <row r="128" customFormat="false" ht="15" hidden="false" customHeight="false" outlineLevel="0" collapsed="false">
      <c r="A128" s="2" t="n">
        <v>104</v>
      </c>
      <c r="B128" s="1" t="n">
        <v>98.04</v>
      </c>
      <c r="C128" s="1" t="n">
        <v>76.56</v>
      </c>
      <c r="D128" s="1" t="n">
        <v>132.71</v>
      </c>
      <c r="E128" s="1" t="n">
        <v>114.48</v>
      </c>
      <c r="F128" s="1" t="n">
        <v>119.41</v>
      </c>
      <c r="G128" s="1" t="n">
        <v>73.66</v>
      </c>
      <c r="H128" s="1" t="n">
        <v>71.67</v>
      </c>
      <c r="I128" s="1" t="n">
        <v>133.58</v>
      </c>
      <c r="J128" s="1" t="n">
        <v>143.87</v>
      </c>
      <c r="K128" s="1" t="n">
        <v>63.01</v>
      </c>
      <c r="L128" s="1" t="n">
        <v>59.75</v>
      </c>
      <c r="M128" s="1" t="n">
        <v>109.59</v>
      </c>
      <c r="N128" s="1" t="n">
        <v>84.78</v>
      </c>
      <c r="O128" s="1" t="n">
        <v>93.55</v>
      </c>
      <c r="P128" s="1" t="n">
        <v>99.82</v>
      </c>
      <c r="Q128" s="7" t="n">
        <f aca="false">AVERAGE(B128:P128)</f>
        <v>98.2986666666667</v>
      </c>
      <c r="R128" s="1" t="n">
        <v>50.59</v>
      </c>
      <c r="S128" s="1" t="n">
        <v>50.59</v>
      </c>
    </row>
    <row r="129" customFormat="false" ht="15" hidden="false" customHeight="false" outlineLevel="0" collapsed="false">
      <c r="A129" s="2" t="n">
        <v>110</v>
      </c>
      <c r="B129" s="1" t="n">
        <v>48.4</v>
      </c>
      <c r="C129" s="1" t="n">
        <v>106.64</v>
      </c>
      <c r="D129" s="1" t="n">
        <v>95.4</v>
      </c>
      <c r="E129" s="1" t="n">
        <v>115.82</v>
      </c>
      <c r="F129" s="1" t="n">
        <v>65.57</v>
      </c>
      <c r="G129" s="1" t="n">
        <v>74.49</v>
      </c>
      <c r="H129" s="1" t="n">
        <v>119.61</v>
      </c>
      <c r="I129" s="1" t="n">
        <v>137.57</v>
      </c>
      <c r="J129" s="1" t="n">
        <v>93.45</v>
      </c>
      <c r="K129" s="1" t="n">
        <v>61.5</v>
      </c>
      <c r="L129" s="1" t="n">
        <v>109.36</v>
      </c>
      <c r="M129" s="1" t="n">
        <v>80.27</v>
      </c>
      <c r="N129" s="1" t="n">
        <v>85.62</v>
      </c>
      <c r="O129" s="1" t="n">
        <v>75.33</v>
      </c>
      <c r="P129" s="1" t="n">
        <v>161.74</v>
      </c>
      <c r="Q129" s="7" t="n">
        <f aca="false">AVERAGE(B129:P129)</f>
        <v>95.3846666666667</v>
      </c>
      <c r="R129" s="1" t="n">
        <v>51.08</v>
      </c>
      <c r="S129" s="1" t="n">
        <v>51.08</v>
      </c>
      <c r="U129" s="8"/>
      <c r="V129" s="8"/>
    </row>
    <row r="130" customFormat="false" ht="15" hidden="false" customHeight="false" outlineLevel="0" collapsed="false">
      <c r="A130" s="2" t="n">
        <v>100</v>
      </c>
      <c r="B130" s="1" t="n">
        <v>69.5</v>
      </c>
      <c r="C130" s="1" t="n">
        <v>113.55</v>
      </c>
      <c r="D130" s="1" t="n">
        <v>71.67</v>
      </c>
      <c r="E130" s="1" t="n">
        <v>92.91</v>
      </c>
      <c r="F130" s="1" t="n">
        <v>78.8</v>
      </c>
      <c r="G130" s="1" t="n">
        <v>68.7</v>
      </c>
      <c r="H130" s="1" t="n">
        <v>65.93</v>
      </c>
      <c r="I130" s="1" t="n">
        <v>165.97</v>
      </c>
      <c r="J130" s="1" t="n">
        <v>64.12</v>
      </c>
      <c r="K130" s="1" t="n">
        <v>72.87</v>
      </c>
      <c r="N130" s="1" t="n">
        <v>141.83</v>
      </c>
      <c r="O130" s="1" t="n">
        <v>123.35</v>
      </c>
      <c r="P130" s="1" t="n">
        <v>154.12</v>
      </c>
      <c r="Q130" s="7" t="n">
        <f aca="false">AVERAGE(B130:P130)</f>
        <v>98.7169230769231</v>
      </c>
      <c r="R130" s="1" t="n">
        <v>51.89</v>
      </c>
      <c r="S130" s="1" t="n">
        <v>51.89</v>
      </c>
    </row>
    <row r="131" customFormat="false" ht="15" hidden="false" customHeight="false" outlineLevel="0" collapsed="false">
      <c r="A131" s="2" t="n">
        <v>105</v>
      </c>
      <c r="B131" s="1" t="n">
        <v>134.08</v>
      </c>
      <c r="C131" s="1" t="n">
        <v>105.68</v>
      </c>
      <c r="D131" s="1" t="n">
        <v>141.57</v>
      </c>
      <c r="E131" s="1" t="n">
        <v>105.86</v>
      </c>
      <c r="F131" s="1" t="n">
        <v>109.66</v>
      </c>
      <c r="G131" s="1" t="n">
        <v>115.46</v>
      </c>
      <c r="H131" s="1" t="n">
        <v>124.39</v>
      </c>
      <c r="J131" s="1" t="n">
        <v>93.3</v>
      </c>
      <c r="K131" s="1" t="n">
        <v>79.46</v>
      </c>
      <c r="L131" s="1" t="n">
        <v>97.93</v>
      </c>
      <c r="M131" s="1" t="n">
        <v>95.92</v>
      </c>
      <c r="N131" s="1" t="n">
        <v>110.95</v>
      </c>
      <c r="O131" s="1" t="n">
        <v>127.32</v>
      </c>
      <c r="P131" s="1" t="n">
        <v>132.21</v>
      </c>
      <c r="Q131" s="7" t="n">
        <f aca="false">AVERAGE(B131:P131)</f>
        <v>112.413571428571</v>
      </c>
      <c r="R131" s="1" t="n">
        <v>52.4</v>
      </c>
      <c r="S131" s="1" t="n">
        <v>52.4</v>
      </c>
      <c r="U131" s="8"/>
      <c r="V131" s="8"/>
    </row>
    <row r="132" customFormat="false" ht="15" hidden="false" customHeight="false" outlineLevel="0" collapsed="false">
      <c r="A132" s="2" t="n">
        <v>108</v>
      </c>
      <c r="B132" s="1" t="n">
        <v>84.2</v>
      </c>
      <c r="C132" s="1" t="n">
        <v>71.29</v>
      </c>
      <c r="D132" s="1" t="n">
        <v>70.53</v>
      </c>
      <c r="E132" s="1" t="n">
        <v>116.13</v>
      </c>
      <c r="F132" s="1" t="n">
        <v>108.46</v>
      </c>
      <c r="G132" s="1" t="n">
        <v>99.27</v>
      </c>
      <c r="H132" s="1" t="n">
        <v>74.49</v>
      </c>
      <c r="I132" s="1" t="n">
        <v>96.4</v>
      </c>
      <c r="J132" s="1" t="n">
        <v>89.75</v>
      </c>
      <c r="K132" s="1" t="n">
        <v>72.75</v>
      </c>
      <c r="L132" s="1" t="n">
        <v>136.51</v>
      </c>
      <c r="M132" s="1" t="n">
        <v>70.53</v>
      </c>
      <c r="O132" s="1" t="n">
        <v>81.73</v>
      </c>
      <c r="P132" s="1" t="n">
        <v>89.37</v>
      </c>
      <c r="Q132" s="7" t="n">
        <f aca="false">AVERAGE(B132:P132)</f>
        <v>90.1007142857143</v>
      </c>
      <c r="R132" s="1" t="n">
        <v>53.52</v>
      </c>
      <c r="S132" s="1" t="n">
        <v>53.52</v>
      </c>
      <c r="T132" s="4" t="n">
        <f aca="false">AVERAGE(S128:S132)</f>
        <v>51.896</v>
      </c>
      <c r="U132" s="8" t="n">
        <f aca="false">AVERAGE(B128:P132)</f>
        <v>98.926338028169</v>
      </c>
      <c r="V132" s="8" t="n">
        <f aca="false">_xlfn.STDEV.S(B128:P132)</f>
        <v>27.290653409936</v>
      </c>
      <c r="X132" s="4" t="n">
        <f aca="false">0.4131*U132+7.7382</f>
        <v>48.6046702394366</v>
      </c>
      <c r="Y132" s="4" t="n">
        <f aca="false">(X132-T132)^2</f>
        <v>10.8328515927702</v>
      </c>
      <c r="Z132" s="4" t="n">
        <f aca="false">ABS(X132-T132)</f>
        <v>3.29132976056339</v>
      </c>
    </row>
    <row r="133" customFormat="false" ht="15" hidden="false" customHeight="false" outlineLevel="0" collapsed="false">
      <c r="X133" s="3" t="s">
        <v>20</v>
      </c>
      <c r="Y133" s="4" t="n">
        <f aca="false">(SQRT(SUM(Y2:Y132)/22)/(SUM(T2:T132)/22))*100</f>
        <v>4.8801966454628</v>
      </c>
    </row>
    <row r="134" customFormat="false" ht="15" hidden="false" customHeight="false" outlineLevel="0" collapsed="false">
      <c r="Y134" s="3" t="s">
        <v>21</v>
      </c>
      <c r="Z134" s="4" t="n">
        <f aca="false">(SUM(Z2:Z132)/SUM(T2:T132))*100</f>
        <v>3.9954571183512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113"/>
  <sheetViews>
    <sheetView showFormulas="false" showGridLines="true" showRowColHeaders="true" showZeros="true" rightToLeft="false" tabSelected="true" showOutlineSymbols="true" defaultGridColor="true" view="normal" topLeftCell="B1" colorId="64" zoomScale="80" zoomScaleNormal="80" zoomScalePageLayoutView="100" workbookViewId="0">
      <selection pane="topLeft" activeCell="AA113" activeCellId="0" sqref="AA113"/>
    </sheetView>
  </sheetViews>
  <sheetFormatPr defaultColWidth="10.75390625" defaultRowHeight="15" zeroHeight="false" outlineLevelRow="0" outlineLevelCol="0"/>
  <cols>
    <col collapsed="false" customWidth="true" hidden="true" outlineLevel="0" max="1" min="1" style="2" width="12.8"/>
    <col collapsed="false" customWidth="true" hidden="false" outlineLevel="0" max="16" min="2" style="1" width="11.43"/>
    <col collapsed="false" customWidth="true" hidden="false" outlineLevel="0" max="18" min="17" style="1" width="12"/>
    <col collapsed="false" customWidth="true" hidden="false" outlineLevel="0" max="19" min="19" style="1" width="11.43"/>
    <col collapsed="false" customWidth="true" hidden="false" outlineLevel="0" max="21" min="21" style="0" width="12"/>
    <col collapsed="false" customWidth="true" hidden="false" outlineLevel="0" max="26" min="26" style="0" width="14.86"/>
    <col collapsed="false" customWidth="true" hidden="false" outlineLevel="0" max="41" min="41" style="0" width="20.71"/>
    <col collapsed="false" customWidth="true" hidden="false" outlineLevel="0" max="42" min="42" style="0" width="17"/>
  </cols>
  <sheetData>
    <row r="1" s="6" customFormat="true" ht="15" hidden="false" customHeight="false" outlineLevel="0" collapsed="false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27</v>
      </c>
      <c r="S1" s="2" t="s">
        <v>26</v>
      </c>
      <c r="T1" s="6" t="s">
        <v>25</v>
      </c>
      <c r="Y1" s="2" t="s">
        <v>17</v>
      </c>
      <c r="Z1" s="3" t="s">
        <v>18</v>
      </c>
      <c r="AA1" s="2" t="s">
        <v>19</v>
      </c>
      <c r="AC1" s="6" t="s">
        <v>28</v>
      </c>
    </row>
    <row r="2" customFormat="false" ht="15" hidden="false" customHeight="false" outlineLevel="0" collapsed="false">
      <c r="A2" s="2" t="n">
        <v>20</v>
      </c>
      <c r="B2" s="1" t="n">
        <v>56.25</v>
      </c>
      <c r="C2" s="1" t="n">
        <v>44.49</v>
      </c>
      <c r="D2" s="1" t="n">
        <v>44.78</v>
      </c>
      <c r="E2" s="1" t="n">
        <v>34.4</v>
      </c>
      <c r="F2" s="1" t="n">
        <v>43.67</v>
      </c>
      <c r="G2" s="1" t="n">
        <v>39.69</v>
      </c>
      <c r="H2" s="1" t="n">
        <v>59.61</v>
      </c>
      <c r="I2" s="1" t="n">
        <v>36.81</v>
      </c>
      <c r="J2" s="1" t="n">
        <v>57.72</v>
      </c>
      <c r="K2" s="1" t="n">
        <v>57.36</v>
      </c>
      <c r="L2" s="1" t="n">
        <v>54.64</v>
      </c>
      <c r="M2" s="1" t="n">
        <v>45.83</v>
      </c>
      <c r="N2" s="1" t="n">
        <v>56.69</v>
      </c>
      <c r="O2" s="1" t="n">
        <v>79.38</v>
      </c>
      <c r="P2" s="1" t="n">
        <v>55.58</v>
      </c>
      <c r="Q2" s="7" t="n">
        <f aca="false">AVERAGE(B2:P2)</f>
        <v>51.1266666666667</v>
      </c>
      <c r="R2" s="7" t="n">
        <f aca="false">_xlfn.STDEV.S(B2:P2)</f>
        <v>11.4188032064077</v>
      </c>
      <c r="S2" s="1" t="n">
        <v>29.36</v>
      </c>
      <c r="T2" s="1" t="n">
        <v>1</v>
      </c>
      <c r="AC2" s="8" t="n">
        <f aca="false">B2*0.4444+5.5373</f>
        <v>30.5348</v>
      </c>
      <c r="AD2" s="8" t="n">
        <f aca="false">C2*0.4444+5.5373</f>
        <v>25.308656</v>
      </c>
      <c r="AE2" s="8" t="n">
        <f aca="false">D2*0.4444+5.5373</f>
        <v>25.437532</v>
      </c>
      <c r="AF2" s="8" t="n">
        <f aca="false">E2*0.4444+5.5373</f>
        <v>20.82466</v>
      </c>
      <c r="AG2" s="8" t="n">
        <f aca="false">F2*0.4444+5.5373</f>
        <v>24.944248</v>
      </c>
      <c r="AH2" s="8" t="n">
        <f aca="false">G2*0.4444+5.5373</f>
        <v>23.175536</v>
      </c>
      <c r="AI2" s="8" t="n">
        <f aca="false">H2*0.4444+5.5373</f>
        <v>32.027984</v>
      </c>
      <c r="AJ2" s="8" t="n">
        <f aca="false">I2*0.4444+5.5373</f>
        <v>21.895664</v>
      </c>
      <c r="AK2" s="8" t="n">
        <f aca="false">J2*0.4444+5.5373</f>
        <v>31.188068</v>
      </c>
      <c r="AL2" s="8" t="n">
        <f aca="false">K2*0.4444+5.5373</f>
        <v>31.028084</v>
      </c>
      <c r="AM2" s="8" t="n">
        <f aca="false">L2*0.4444+5.5373</f>
        <v>29.819316</v>
      </c>
      <c r="AN2" s="8" t="n">
        <f aca="false">M2*0.4444+5.5373</f>
        <v>25.904152</v>
      </c>
      <c r="AO2" s="8" t="n">
        <f aca="false">N2*0.4444+5.5373</f>
        <v>30.730336</v>
      </c>
      <c r="AP2" s="8" t="n">
        <f aca="false">O2*0.4444+5.5373</f>
        <v>40.813772</v>
      </c>
      <c r="AQ2" s="8" t="n">
        <f aca="false">P2*0.4444+5.5373</f>
        <v>30.237052</v>
      </c>
    </row>
    <row r="3" customFormat="false" ht="15" hidden="false" customHeight="false" outlineLevel="0" collapsed="false">
      <c r="A3" s="2" t="n">
        <v>12</v>
      </c>
      <c r="B3" s="1" t="n">
        <v>44.45</v>
      </c>
      <c r="C3" s="1" t="n">
        <v>41.66</v>
      </c>
      <c r="D3" s="1" t="n">
        <v>54.25</v>
      </c>
      <c r="E3" s="1" t="n">
        <v>41.93</v>
      </c>
      <c r="F3" s="1" t="n">
        <v>52.8</v>
      </c>
      <c r="G3" s="1" t="n">
        <v>64.35</v>
      </c>
      <c r="H3" s="1" t="n">
        <v>43.24</v>
      </c>
      <c r="I3" s="1" t="n">
        <v>44.96</v>
      </c>
      <c r="J3" s="1" t="n">
        <v>44.53</v>
      </c>
      <c r="K3" s="1" t="n">
        <v>48.85</v>
      </c>
      <c r="L3" s="1" t="n">
        <v>42.98</v>
      </c>
      <c r="M3" s="1" t="n">
        <v>37.38</v>
      </c>
      <c r="N3" s="1" t="n">
        <v>61.44</v>
      </c>
      <c r="O3" s="1" t="n">
        <v>40.3</v>
      </c>
      <c r="P3" s="1" t="n">
        <v>66.91</v>
      </c>
      <c r="Q3" s="7" t="n">
        <f aca="false">AVERAGE(B3:P3)</f>
        <v>48.6686666666667</v>
      </c>
      <c r="R3" s="7" t="n">
        <f aca="false">_xlfn.STDEV.S(B3:P3)</f>
        <v>9.2293026099845</v>
      </c>
      <c r="S3" s="1" t="n">
        <v>30.24</v>
      </c>
      <c r="T3" s="1" t="n">
        <v>1</v>
      </c>
      <c r="AC3" s="8" t="n">
        <f aca="false">B3*0.4444+5.5373</f>
        <v>25.29088</v>
      </c>
      <c r="AD3" s="8" t="n">
        <f aca="false">C3*0.4444+5.5373</f>
        <v>24.051004</v>
      </c>
      <c r="AE3" s="8" t="n">
        <f aca="false">D3*0.4444+5.5373</f>
        <v>29.646</v>
      </c>
      <c r="AF3" s="8" t="n">
        <f aca="false">E3*0.4444+5.5373</f>
        <v>24.170992</v>
      </c>
      <c r="AG3" s="8" t="n">
        <f aca="false">F3*0.4444+5.5373</f>
        <v>29.00162</v>
      </c>
      <c r="AH3" s="8" t="n">
        <f aca="false">G3*0.4444+5.5373</f>
        <v>34.13444</v>
      </c>
      <c r="AI3" s="8" t="n">
        <f aca="false">H3*0.4444+5.5373</f>
        <v>24.753156</v>
      </c>
      <c r="AJ3" s="8" t="n">
        <f aca="false">I3*0.4444+5.5373</f>
        <v>25.517524</v>
      </c>
      <c r="AK3" s="8" t="n">
        <f aca="false">J3*0.4444+5.5373</f>
        <v>25.326432</v>
      </c>
      <c r="AL3" s="8" t="n">
        <f aca="false">K3*0.4444+5.5373</f>
        <v>27.24624</v>
      </c>
      <c r="AM3" s="8" t="n">
        <f aca="false">L3*0.4444+5.5373</f>
        <v>24.637612</v>
      </c>
      <c r="AN3" s="8" t="n">
        <f aca="false">M3*0.4444+5.5373</f>
        <v>22.148972</v>
      </c>
      <c r="AO3" s="8" t="n">
        <f aca="false">N3*0.4444+5.5373</f>
        <v>32.841236</v>
      </c>
      <c r="AP3" s="8" t="n">
        <f aca="false">O3*0.4444+5.5373</f>
        <v>23.44662</v>
      </c>
      <c r="AQ3" s="8" t="n">
        <f aca="false">P3*0.4444+5.5373</f>
        <v>35.272104</v>
      </c>
    </row>
    <row r="4" customFormat="false" ht="15" hidden="false" customHeight="false" outlineLevel="0" collapsed="false">
      <c r="A4" s="2" t="n">
        <v>10</v>
      </c>
      <c r="B4" s="1" t="n">
        <v>47.18</v>
      </c>
      <c r="C4" s="1" t="n">
        <v>63.07</v>
      </c>
      <c r="D4" s="1" t="n">
        <v>54.74</v>
      </c>
      <c r="E4" s="1" t="n">
        <v>65.54</v>
      </c>
      <c r="F4" s="1" t="n">
        <v>43.65</v>
      </c>
      <c r="G4" s="1" t="n">
        <v>47.12</v>
      </c>
      <c r="H4" s="1" t="n">
        <v>45.64</v>
      </c>
      <c r="I4" s="1" t="n">
        <v>48.53</v>
      </c>
      <c r="J4" s="1" t="n">
        <v>52.71</v>
      </c>
      <c r="K4" s="1" t="n">
        <v>67.16</v>
      </c>
      <c r="L4" s="1" t="n">
        <v>60.21</v>
      </c>
      <c r="M4" s="1" t="n">
        <v>67.77</v>
      </c>
      <c r="N4" s="1" t="n">
        <v>56.36</v>
      </c>
      <c r="O4" s="1" t="n">
        <v>52.49</v>
      </c>
      <c r="P4" s="1" t="n">
        <v>57</v>
      </c>
      <c r="Q4" s="7" t="n">
        <f aca="false">AVERAGE(B4:P4)</f>
        <v>55.278</v>
      </c>
      <c r="R4" s="7" t="n">
        <f aca="false">_xlfn.STDEV.S(B4:P4)</f>
        <v>8.07173658072236</v>
      </c>
      <c r="S4" s="1" t="n">
        <v>30.73</v>
      </c>
      <c r="T4" s="1" t="n">
        <v>1</v>
      </c>
      <c r="AC4" s="8" t="n">
        <f aca="false">B4*0.4444+5.5373</f>
        <v>26.504092</v>
      </c>
      <c r="AD4" s="8" t="n">
        <f aca="false">C4*0.4444+5.5373</f>
        <v>33.565608</v>
      </c>
      <c r="AE4" s="8" t="n">
        <f aca="false">D4*0.4444+5.5373</f>
        <v>29.863756</v>
      </c>
      <c r="AF4" s="8" t="n">
        <f aca="false">E4*0.4444+5.5373</f>
        <v>34.663276</v>
      </c>
      <c r="AG4" s="8" t="n">
        <f aca="false">F4*0.4444+5.5373</f>
        <v>24.93536</v>
      </c>
      <c r="AH4" s="8" t="n">
        <f aca="false">G4*0.4444+5.5373</f>
        <v>26.477428</v>
      </c>
      <c r="AI4" s="8" t="n">
        <f aca="false">H4*0.4444+5.5373</f>
        <v>25.819716</v>
      </c>
      <c r="AJ4" s="8" t="n">
        <f aca="false">I4*0.4444+5.5373</f>
        <v>27.104032</v>
      </c>
      <c r="AK4" s="8" t="n">
        <f aca="false">J4*0.4444+5.5373</f>
        <v>28.961624</v>
      </c>
      <c r="AL4" s="8" t="n">
        <f aca="false">K4*0.4444+5.5373</f>
        <v>35.383204</v>
      </c>
      <c r="AM4" s="8" t="n">
        <f aca="false">L4*0.4444+5.5373</f>
        <v>32.294624</v>
      </c>
      <c r="AN4" s="8" t="n">
        <f aca="false">M4*0.4444+5.5373</f>
        <v>35.654288</v>
      </c>
      <c r="AO4" s="8" t="n">
        <f aca="false">N4*0.4444+5.5373</f>
        <v>30.583684</v>
      </c>
      <c r="AP4" s="8" t="n">
        <f aca="false">O4*0.4444+5.5373</f>
        <v>28.863856</v>
      </c>
      <c r="AQ4" s="8" t="n">
        <f aca="false">P4*0.4444+5.5373</f>
        <v>30.8681</v>
      </c>
    </row>
    <row r="5" customFormat="false" ht="15" hidden="false" customHeight="false" outlineLevel="0" collapsed="false">
      <c r="A5" s="2" t="n">
        <v>32</v>
      </c>
      <c r="B5" s="1" t="n">
        <v>57.59</v>
      </c>
      <c r="C5" s="1" t="n">
        <v>111.06</v>
      </c>
      <c r="D5" s="1" t="n">
        <v>65.56</v>
      </c>
      <c r="E5" s="1" t="n">
        <v>89.73</v>
      </c>
      <c r="F5" s="1" t="n">
        <v>107.82</v>
      </c>
      <c r="H5" s="1" t="n">
        <v>87.46</v>
      </c>
      <c r="I5" s="1" t="n">
        <v>102.76</v>
      </c>
      <c r="J5" s="1" t="n">
        <v>94.84</v>
      </c>
      <c r="K5" s="1" t="n">
        <v>97.89</v>
      </c>
      <c r="L5" s="1" t="n">
        <v>74.9</v>
      </c>
      <c r="M5" s="1" t="n">
        <v>76.62</v>
      </c>
      <c r="N5" s="1" t="n">
        <v>102.41</v>
      </c>
      <c r="O5" s="1" t="n">
        <v>84.84</v>
      </c>
      <c r="P5" s="1" t="n">
        <v>104</v>
      </c>
      <c r="Q5" s="7" t="n">
        <f aca="false">AVERAGE(B5:P5)</f>
        <v>89.82</v>
      </c>
      <c r="R5" s="7" t="n">
        <f aca="false">_xlfn.STDEV.S(B5:P5)</f>
        <v>16.2836208409649</v>
      </c>
      <c r="S5" s="1" t="n">
        <v>30.74</v>
      </c>
      <c r="T5" s="1" t="n">
        <v>1</v>
      </c>
      <c r="AC5" s="8" t="n">
        <f aca="false">B5*0.4444+5.5373</f>
        <v>31.130296</v>
      </c>
      <c r="AD5" s="8" t="n">
        <f aca="false">C5*0.4444+5.5373</f>
        <v>54.892364</v>
      </c>
      <c r="AE5" s="8" t="n">
        <f aca="false">D5*0.4444+5.5373</f>
        <v>34.672164</v>
      </c>
      <c r="AF5" s="8" t="n">
        <f aca="false">E5*0.4444+5.5373</f>
        <v>45.413312</v>
      </c>
      <c r="AG5" s="8" t="n">
        <f aca="false">F5*0.4444+5.5373</f>
        <v>53.452508</v>
      </c>
      <c r="AH5" s="8"/>
      <c r="AI5" s="8" t="n">
        <f aca="false">H5*0.4444+5.5373</f>
        <v>44.404524</v>
      </c>
      <c r="AJ5" s="8" t="n">
        <f aca="false">I5*0.4444+5.5373</f>
        <v>51.203844</v>
      </c>
      <c r="AK5" s="8" t="n">
        <f aca="false">J5*0.4444+5.5373</f>
        <v>47.684196</v>
      </c>
      <c r="AL5" s="8" t="n">
        <f aca="false">K5*0.4444+5.5373</f>
        <v>49.039616</v>
      </c>
      <c r="AM5" s="8" t="n">
        <f aca="false">L5*0.4444+5.5373</f>
        <v>38.82286</v>
      </c>
      <c r="AN5" s="8" t="n">
        <f aca="false">M5*0.4444+5.5373</f>
        <v>39.587228</v>
      </c>
      <c r="AO5" s="8" t="n">
        <f aca="false">N5*0.4444+5.5373</f>
        <v>51.048304</v>
      </c>
      <c r="AP5" s="8" t="n">
        <f aca="false">O5*0.4444+5.5373</f>
        <v>43.240196</v>
      </c>
      <c r="AQ5" s="8" t="n">
        <f aca="false">P5*0.4444+5.5373</f>
        <v>51.7549</v>
      </c>
    </row>
    <row r="6" customFormat="false" ht="15" hidden="false" customHeight="false" outlineLevel="0" collapsed="false">
      <c r="A6" s="2" t="n">
        <v>35</v>
      </c>
      <c r="B6" s="1" t="n">
        <v>53.58</v>
      </c>
      <c r="C6" s="1" t="n">
        <v>101.2</v>
      </c>
      <c r="D6" s="1" t="n">
        <v>71.68</v>
      </c>
      <c r="E6" s="1" t="n">
        <v>111.91</v>
      </c>
      <c r="F6" s="1" t="n">
        <v>70.5</v>
      </c>
      <c r="G6" s="1" t="n">
        <v>60.61</v>
      </c>
      <c r="H6" s="1" t="n">
        <v>74.71</v>
      </c>
      <c r="I6" s="1" t="n">
        <v>88.13</v>
      </c>
      <c r="L6" s="1" t="n">
        <v>110.56</v>
      </c>
      <c r="N6" s="1" t="n">
        <v>70.91</v>
      </c>
      <c r="P6" s="1" t="n">
        <v>108.14</v>
      </c>
      <c r="Q6" s="7" t="n">
        <f aca="false">AVERAGE(B6:P6)</f>
        <v>83.8118181818182</v>
      </c>
      <c r="R6" s="7" t="n">
        <f aca="false">_xlfn.STDEV.S(B6:P6)</f>
        <v>21.0803267613108</v>
      </c>
      <c r="S6" s="1" t="n">
        <v>30.89</v>
      </c>
      <c r="T6" s="1" t="n">
        <v>1</v>
      </c>
      <c r="AC6" s="8" t="n">
        <f aca="false">B6*0.4444+5.5373</f>
        <v>29.348252</v>
      </c>
      <c r="AD6" s="8" t="n">
        <f aca="false">C6*0.4444+5.5373</f>
        <v>50.51058</v>
      </c>
      <c r="AE6" s="8" t="n">
        <f aca="false">D6*0.4444+5.5373</f>
        <v>37.391892</v>
      </c>
      <c r="AF6" s="8" t="n">
        <f aca="false">E6*0.4444+5.5373</f>
        <v>55.270104</v>
      </c>
      <c r="AG6" s="8" t="n">
        <f aca="false">F6*0.4444+5.5373</f>
        <v>36.8675</v>
      </c>
      <c r="AH6" s="8" t="n">
        <f aca="false">G6*0.4444+5.5373</f>
        <v>32.472384</v>
      </c>
      <c r="AI6" s="8" t="n">
        <f aca="false">H6*0.4444+5.5373</f>
        <v>38.738424</v>
      </c>
      <c r="AJ6" s="8" t="n">
        <f aca="false">I6*0.4444+5.5373</f>
        <v>44.702272</v>
      </c>
      <c r="AK6" s="8"/>
      <c r="AL6" s="8"/>
      <c r="AM6" s="8" t="n">
        <f aca="false">L6*0.4444+5.5373</f>
        <v>54.670164</v>
      </c>
      <c r="AN6" s="8"/>
      <c r="AO6" s="8" t="n">
        <f aca="false">N6*0.4444+5.5373</f>
        <v>37.049704</v>
      </c>
      <c r="AP6" s="8"/>
      <c r="AQ6" s="8" t="n">
        <f aca="false">P6*0.4444+5.5373</f>
        <v>53.594716</v>
      </c>
    </row>
    <row r="7" customFormat="false" ht="15" hidden="false" customHeight="false" outlineLevel="0" collapsed="false">
      <c r="A7" s="2" t="n">
        <v>33</v>
      </c>
      <c r="B7" s="1" t="n">
        <v>65.24</v>
      </c>
      <c r="C7" s="1" t="n">
        <v>70.9</v>
      </c>
      <c r="D7" s="1" t="n">
        <v>104.21</v>
      </c>
      <c r="E7" s="1" t="n">
        <v>81.24</v>
      </c>
      <c r="F7" s="1" t="n">
        <v>87.49</v>
      </c>
      <c r="G7" s="1" t="n">
        <v>77.96</v>
      </c>
      <c r="H7" s="1" t="n">
        <v>105.22</v>
      </c>
      <c r="I7" s="1" t="n">
        <v>113.67</v>
      </c>
      <c r="J7" s="1" t="n">
        <v>85.82</v>
      </c>
      <c r="K7" s="1" t="n">
        <v>102.32</v>
      </c>
      <c r="M7" s="1" t="n">
        <v>96.86</v>
      </c>
      <c r="O7" s="1" t="n">
        <v>79.8</v>
      </c>
      <c r="P7" s="1" t="n">
        <v>109.87</v>
      </c>
      <c r="Q7" s="7" t="n">
        <f aca="false">AVERAGE(B7:P7)</f>
        <v>90.8153846153846</v>
      </c>
      <c r="R7" s="7" t="n">
        <f aca="false">_xlfn.STDEV.S(B7:P7)</f>
        <v>15.5623384143604</v>
      </c>
      <c r="S7" s="1" t="n">
        <v>31.22</v>
      </c>
      <c r="T7" s="1" t="n">
        <v>1</v>
      </c>
      <c r="AC7" s="8" t="n">
        <f aca="false">B7*0.4444+5.5373</f>
        <v>34.529956</v>
      </c>
      <c r="AD7" s="8" t="n">
        <f aca="false">C7*0.4444+5.5373</f>
        <v>37.04526</v>
      </c>
      <c r="AE7" s="8" t="n">
        <f aca="false">D7*0.4444+5.5373</f>
        <v>51.848224</v>
      </c>
      <c r="AF7" s="8" t="n">
        <f aca="false">E7*0.4444+5.5373</f>
        <v>41.640356</v>
      </c>
      <c r="AG7" s="8" t="n">
        <f aca="false">F7*0.4444+5.5373</f>
        <v>44.417856</v>
      </c>
      <c r="AH7" s="8" t="n">
        <f aca="false">G7*0.4444+5.5373</f>
        <v>40.182724</v>
      </c>
      <c r="AI7" s="8" t="n">
        <f aca="false">H7*0.4444+5.5373</f>
        <v>52.297068</v>
      </c>
      <c r="AJ7" s="8" t="n">
        <f aca="false">I7*0.4444+5.5373</f>
        <v>56.052248</v>
      </c>
      <c r="AK7" s="8" t="n">
        <f aca="false">J7*0.4444+5.5373</f>
        <v>43.675708</v>
      </c>
      <c r="AL7" s="8" t="n">
        <f aca="false">K7*0.4444+5.5373</f>
        <v>51.008308</v>
      </c>
      <c r="AM7" s="8"/>
      <c r="AN7" s="8" t="n">
        <f aca="false">M7*0.4444+5.5373</f>
        <v>48.581884</v>
      </c>
      <c r="AO7" s="8"/>
      <c r="AP7" s="8" t="n">
        <f aca="false">O7*0.4444+5.5373</f>
        <v>41.00042</v>
      </c>
      <c r="AQ7" s="8" t="n">
        <f aca="false">P7*0.4444+5.5373</f>
        <v>54.363528</v>
      </c>
    </row>
    <row r="8" customFormat="false" ht="15" hidden="false" customHeight="false" outlineLevel="0" collapsed="false">
      <c r="A8" s="2" t="n">
        <v>21</v>
      </c>
      <c r="B8" s="1" t="n">
        <v>37.72</v>
      </c>
      <c r="C8" s="1" t="n">
        <v>39.1</v>
      </c>
      <c r="D8" s="1" t="n">
        <v>34.47</v>
      </c>
      <c r="E8" s="1" t="n">
        <v>44.26</v>
      </c>
      <c r="F8" s="1" t="n">
        <v>27.78</v>
      </c>
      <c r="G8" s="1" t="n">
        <v>29.65</v>
      </c>
      <c r="H8" s="1" t="n">
        <v>56.74</v>
      </c>
      <c r="I8" s="1" t="n">
        <v>34.19</v>
      </c>
      <c r="J8" s="1" t="n">
        <v>50.77</v>
      </c>
      <c r="K8" s="1" t="n">
        <v>56.07</v>
      </c>
      <c r="L8" s="1" t="n">
        <v>44.96</v>
      </c>
      <c r="M8" s="1" t="n">
        <v>57.68</v>
      </c>
      <c r="N8" s="1" t="n">
        <v>47.12</v>
      </c>
      <c r="O8" s="1" t="n">
        <v>54.02</v>
      </c>
      <c r="P8" s="1" t="n">
        <v>49.44</v>
      </c>
      <c r="Q8" s="7" t="n">
        <f aca="false">AVERAGE(B8:P8)</f>
        <v>44.2646666666667</v>
      </c>
      <c r="R8" s="7" t="n">
        <f aca="false">_xlfn.STDEV.S(B8:P8)</f>
        <v>10.0005391759407</v>
      </c>
      <c r="S8" s="1" t="n">
        <v>31.31</v>
      </c>
      <c r="T8" s="1" t="n">
        <v>1</v>
      </c>
      <c r="AC8" s="8" t="n">
        <f aca="false">B8*0.4444+5.5373</f>
        <v>22.300068</v>
      </c>
      <c r="AD8" s="8" t="n">
        <f aca="false">C8*0.4444+5.5373</f>
        <v>22.91334</v>
      </c>
      <c r="AE8" s="8" t="n">
        <f aca="false">D8*0.4444+5.5373</f>
        <v>20.855768</v>
      </c>
      <c r="AF8" s="8" t="n">
        <f aca="false">E8*0.4444+5.5373</f>
        <v>25.206444</v>
      </c>
      <c r="AG8" s="8" t="n">
        <f aca="false">F8*0.4444+5.5373</f>
        <v>17.882732</v>
      </c>
      <c r="AH8" s="8" t="n">
        <f aca="false">G8*0.4444+5.5373</f>
        <v>18.71376</v>
      </c>
      <c r="AI8" s="8" t="n">
        <f aca="false">H8*0.4444+5.5373</f>
        <v>30.752556</v>
      </c>
      <c r="AJ8" s="8" t="n">
        <f aca="false">I8*0.4444+5.5373</f>
        <v>20.731336</v>
      </c>
      <c r="AK8" s="8" t="n">
        <f aca="false">J8*0.4444+5.5373</f>
        <v>28.099488</v>
      </c>
      <c r="AL8" s="8" t="n">
        <f aca="false">K8*0.4444+5.5373</f>
        <v>30.454808</v>
      </c>
      <c r="AM8" s="8" t="n">
        <f aca="false">L8*0.4444+5.5373</f>
        <v>25.517524</v>
      </c>
      <c r="AN8" s="8" t="n">
        <f aca="false">M8*0.4444+5.5373</f>
        <v>31.170292</v>
      </c>
      <c r="AO8" s="8" t="n">
        <f aca="false">N8*0.4444+5.5373</f>
        <v>26.477428</v>
      </c>
      <c r="AP8" s="8" t="n">
        <f aca="false">O8*0.4444+5.5373</f>
        <v>29.543788</v>
      </c>
      <c r="AQ8" s="8" t="n">
        <f aca="false">P8*0.4444+5.5373</f>
        <v>27.508436</v>
      </c>
    </row>
    <row r="9" customFormat="false" ht="15" hidden="false" customHeight="false" outlineLevel="0" collapsed="false">
      <c r="A9" s="2" t="n">
        <v>1</v>
      </c>
      <c r="B9" s="1" t="n">
        <v>75.75</v>
      </c>
      <c r="C9" s="1" t="n">
        <v>86.91</v>
      </c>
      <c r="D9" s="1" t="n">
        <v>78.11</v>
      </c>
      <c r="E9" s="1" t="n">
        <v>66.39</v>
      </c>
      <c r="F9" s="1" t="n">
        <v>74.89</v>
      </c>
      <c r="G9" s="1" t="n">
        <v>82.55</v>
      </c>
      <c r="H9" s="1" t="n">
        <v>87.46</v>
      </c>
      <c r="I9" s="1" t="n">
        <v>70.52</v>
      </c>
      <c r="J9" s="1" t="n">
        <v>67.41</v>
      </c>
      <c r="K9" s="1" t="n">
        <v>73.24</v>
      </c>
      <c r="L9" s="1" t="n">
        <v>67.61</v>
      </c>
      <c r="M9" s="1" t="n">
        <v>87.29</v>
      </c>
      <c r="N9" s="1" t="n">
        <v>67.96</v>
      </c>
      <c r="O9" s="1" t="n">
        <v>93.91</v>
      </c>
      <c r="P9" s="1" t="n">
        <v>76.19</v>
      </c>
      <c r="Q9" s="7" t="n">
        <f aca="false">AVERAGE(B9:P9)</f>
        <v>77.0793333333333</v>
      </c>
      <c r="R9" s="7" t="n">
        <f aca="false">_xlfn.STDEV.S(B9:P9)</f>
        <v>8.73672336966756</v>
      </c>
      <c r="S9" s="1" t="n">
        <v>31.44</v>
      </c>
      <c r="T9" s="1" t="n">
        <v>1</v>
      </c>
      <c r="AC9" s="8" t="n">
        <f aca="false">B9*0.4444+5.5373</f>
        <v>39.2006</v>
      </c>
      <c r="AD9" s="8" t="n">
        <f aca="false">C9*0.4444+5.5373</f>
        <v>44.160104</v>
      </c>
      <c r="AE9" s="8" t="n">
        <f aca="false">D9*0.4444+5.5373</f>
        <v>40.249384</v>
      </c>
      <c r="AF9" s="8" t="n">
        <f aca="false">E9*0.4444+5.5373</f>
        <v>35.041016</v>
      </c>
      <c r="AG9" s="8" t="n">
        <f aca="false">F9*0.4444+5.5373</f>
        <v>38.818416</v>
      </c>
      <c r="AH9" s="8" t="n">
        <f aca="false">G9*0.4444+5.5373</f>
        <v>42.22252</v>
      </c>
      <c r="AI9" s="8" t="n">
        <f aca="false">H9*0.4444+5.5373</f>
        <v>44.404524</v>
      </c>
      <c r="AJ9" s="8" t="n">
        <f aca="false">I9*0.4444+5.5373</f>
        <v>36.876388</v>
      </c>
      <c r="AK9" s="8" t="n">
        <f aca="false">J9*0.4444+5.5373</f>
        <v>35.494304</v>
      </c>
      <c r="AL9" s="8" t="n">
        <f aca="false">K9*0.4444+5.5373</f>
        <v>38.085156</v>
      </c>
      <c r="AM9" s="8" t="n">
        <f aca="false">L9*0.4444+5.5373</f>
        <v>35.583184</v>
      </c>
      <c r="AN9" s="8" t="n">
        <f aca="false">M9*0.4444+5.5373</f>
        <v>44.328976</v>
      </c>
      <c r="AO9" s="8" t="n">
        <f aca="false">N9*0.4444+5.5373</f>
        <v>35.738724</v>
      </c>
      <c r="AP9" s="8" t="n">
        <f aca="false">O9*0.4444+5.5373</f>
        <v>47.270904</v>
      </c>
      <c r="AQ9" s="8" t="n">
        <f aca="false">P9*0.4444+5.5373</f>
        <v>39.396136</v>
      </c>
    </row>
    <row r="10" customFormat="false" ht="15" hidden="false" customHeight="false" outlineLevel="0" collapsed="false">
      <c r="A10" s="2" t="n">
        <v>28</v>
      </c>
      <c r="B10" s="1" t="n">
        <v>35.05</v>
      </c>
      <c r="C10" s="1" t="n">
        <v>27.2</v>
      </c>
      <c r="D10" s="1" t="n">
        <v>62.33</v>
      </c>
      <c r="E10" s="1" t="n">
        <v>64.6</v>
      </c>
      <c r="F10" s="1" t="n">
        <v>59.87</v>
      </c>
      <c r="G10" s="1" t="n">
        <v>100.92</v>
      </c>
      <c r="H10" s="1" t="n">
        <v>76.93</v>
      </c>
      <c r="I10" s="1" t="n">
        <v>40.46</v>
      </c>
      <c r="J10" s="1" t="n">
        <v>42.08</v>
      </c>
      <c r="K10" s="1" t="n">
        <v>55.19</v>
      </c>
      <c r="L10" s="1" t="n">
        <v>84.88</v>
      </c>
      <c r="M10" s="1" t="n">
        <v>67.34</v>
      </c>
      <c r="N10" s="1" t="n">
        <v>53.82</v>
      </c>
      <c r="O10" s="1" t="n">
        <v>52.27</v>
      </c>
      <c r="P10" s="1" t="n">
        <v>78.43</v>
      </c>
      <c r="Q10" s="7" t="n">
        <f aca="false">AVERAGE(B10:P10)</f>
        <v>60.0913333333333</v>
      </c>
      <c r="R10" s="7" t="n">
        <f aca="false">_xlfn.STDEV.S(B10:P10)</f>
        <v>19.8610688342318</v>
      </c>
      <c r="S10" s="1" t="n">
        <v>31.45</v>
      </c>
      <c r="T10" s="1" t="n">
        <v>1</v>
      </c>
      <c r="AC10" s="8" t="n">
        <f aca="false">B10*0.4444+5.5373</f>
        <v>21.11352</v>
      </c>
      <c r="AD10" s="8" t="n">
        <f aca="false">C10*0.4444+5.5373</f>
        <v>17.62498</v>
      </c>
      <c r="AE10" s="8" t="n">
        <f aca="false">D10*0.4444+5.5373</f>
        <v>33.236752</v>
      </c>
      <c r="AF10" s="8" t="n">
        <f aca="false">E10*0.4444+5.5373</f>
        <v>34.24554</v>
      </c>
      <c r="AG10" s="8" t="n">
        <f aca="false">F10*0.4444+5.5373</f>
        <v>32.143528</v>
      </c>
      <c r="AH10" s="8" t="n">
        <f aca="false">G10*0.4444+5.5373</f>
        <v>50.386148</v>
      </c>
      <c r="AI10" s="8" t="n">
        <f aca="false">H10*0.4444+5.5373</f>
        <v>39.724992</v>
      </c>
      <c r="AJ10" s="8" t="n">
        <f aca="false">I10*0.4444+5.5373</f>
        <v>23.517724</v>
      </c>
      <c r="AK10" s="8" t="n">
        <f aca="false">J10*0.4444+5.5373</f>
        <v>24.237652</v>
      </c>
      <c r="AL10" s="8" t="n">
        <f aca="false">K10*0.4444+5.5373</f>
        <v>30.063736</v>
      </c>
      <c r="AM10" s="8" t="n">
        <f aca="false">L10*0.4444+5.5373</f>
        <v>43.257972</v>
      </c>
      <c r="AN10" s="8" t="n">
        <f aca="false">M10*0.4444+5.5373</f>
        <v>35.463196</v>
      </c>
      <c r="AO10" s="8" t="n">
        <f aca="false">N10*0.4444+5.5373</f>
        <v>29.454908</v>
      </c>
      <c r="AP10" s="8" t="n">
        <f aca="false">O10*0.4444+5.5373</f>
        <v>28.766088</v>
      </c>
      <c r="AQ10" s="8" t="n">
        <f aca="false">P10*0.4444+5.5373</f>
        <v>40.391592</v>
      </c>
    </row>
    <row r="11" customFormat="false" ht="15" hidden="false" customHeight="false" outlineLevel="0" collapsed="false">
      <c r="A11" s="2" t="n">
        <v>13</v>
      </c>
      <c r="B11" s="1" t="n">
        <v>44.03</v>
      </c>
      <c r="C11" s="1" t="n">
        <v>38.92</v>
      </c>
      <c r="D11" s="1" t="n">
        <v>43.08</v>
      </c>
      <c r="E11" s="1" t="n">
        <v>35.37</v>
      </c>
      <c r="F11" s="1" t="n">
        <v>46.58</v>
      </c>
      <c r="G11" s="1" t="n">
        <v>46.67</v>
      </c>
      <c r="H11" s="1" t="n">
        <v>56.53</v>
      </c>
      <c r="I11" s="1" t="n">
        <v>66.91</v>
      </c>
      <c r="J11" s="1" t="n">
        <v>40.76</v>
      </c>
      <c r="K11" s="1" t="n">
        <v>35.12</v>
      </c>
      <c r="L11" s="1" t="n">
        <v>55.22</v>
      </c>
      <c r="M11" s="1" t="n">
        <v>39.8</v>
      </c>
      <c r="N11" s="1" t="n">
        <v>49.64</v>
      </c>
      <c r="O11" s="1" t="n">
        <v>54.32</v>
      </c>
      <c r="P11" s="1" t="n">
        <v>50.78</v>
      </c>
      <c r="Q11" s="7" t="n">
        <f aca="false">AVERAGE(B11:P11)</f>
        <v>46.9153333333333</v>
      </c>
      <c r="R11" s="7" t="n">
        <f aca="false">_xlfn.STDEV.S(B11:P11)</f>
        <v>8.80932206461401</v>
      </c>
      <c r="S11" s="1" t="n">
        <v>31.46</v>
      </c>
      <c r="T11" s="1" t="n">
        <v>1</v>
      </c>
      <c r="AC11" s="8" t="n">
        <f aca="false">B11*0.4444+5.5373</f>
        <v>25.104232</v>
      </c>
      <c r="AD11" s="8" t="n">
        <f aca="false">C11*0.4444+5.5373</f>
        <v>22.833348</v>
      </c>
      <c r="AE11" s="8" t="n">
        <f aca="false">D11*0.4444+5.5373</f>
        <v>24.682052</v>
      </c>
      <c r="AF11" s="8" t="n">
        <f aca="false">E11*0.4444+5.5373</f>
        <v>21.255728</v>
      </c>
      <c r="AG11" s="8" t="n">
        <f aca="false">F11*0.4444+5.5373</f>
        <v>26.237452</v>
      </c>
      <c r="AH11" s="8" t="n">
        <f aca="false">G11*0.4444+5.5373</f>
        <v>26.277448</v>
      </c>
      <c r="AI11" s="8" t="n">
        <f aca="false">H11*0.4444+5.5373</f>
        <v>30.659232</v>
      </c>
      <c r="AJ11" s="8" t="n">
        <f aca="false">I11*0.4444+5.5373</f>
        <v>35.272104</v>
      </c>
      <c r="AK11" s="8" t="n">
        <f aca="false">J11*0.4444+5.5373</f>
        <v>23.651044</v>
      </c>
      <c r="AL11" s="8" t="n">
        <f aca="false">K11*0.4444+5.5373</f>
        <v>21.144628</v>
      </c>
      <c r="AM11" s="8" t="n">
        <f aca="false">L11*0.4444+5.5373</f>
        <v>30.077068</v>
      </c>
      <c r="AN11" s="8" t="n">
        <f aca="false">M11*0.4444+5.5373</f>
        <v>23.22442</v>
      </c>
      <c r="AO11" s="8" t="n">
        <f aca="false">N11*0.4444+5.5373</f>
        <v>27.597316</v>
      </c>
      <c r="AP11" s="8" t="n">
        <f aca="false">O11*0.4444+5.5373</f>
        <v>29.677108</v>
      </c>
      <c r="AQ11" s="8" t="n">
        <f aca="false">P11*0.4444+5.5373</f>
        <v>28.103932</v>
      </c>
    </row>
    <row r="12" customFormat="false" ht="15" hidden="false" customHeight="false" outlineLevel="0" collapsed="false">
      <c r="A12" s="2" t="n">
        <v>15</v>
      </c>
      <c r="B12" s="1" t="n">
        <v>45.1</v>
      </c>
      <c r="C12" s="1" t="n">
        <v>33.41</v>
      </c>
      <c r="D12" s="1" t="n">
        <v>29.6</v>
      </c>
      <c r="E12" s="1" t="n">
        <v>39.1</v>
      </c>
      <c r="F12" s="1" t="n">
        <v>44.25</v>
      </c>
      <c r="G12" s="1" t="n">
        <v>36.75</v>
      </c>
      <c r="H12" s="1" t="n">
        <v>37.32</v>
      </c>
      <c r="I12" s="1" t="n">
        <v>43.8</v>
      </c>
      <c r="J12" s="1" t="n">
        <v>46.64</v>
      </c>
      <c r="K12" s="1" t="n">
        <v>45.81</v>
      </c>
      <c r="L12" s="1" t="n">
        <v>32.12</v>
      </c>
      <c r="M12" s="1" t="n">
        <v>40.73</v>
      </c>
      <c r="N12" s="1" t="n">
        <v>37.78</v>
      </c>
      <c r="O12" s="1" t="n">
        <v>40.35</v>
      </c>
      <c r="P12" s="1" t="n">
        <v>34.15</v>
      </c>
      <c r="Q12" s="7" t="n">
        <f aca="false">AVERAGE(B12:P12)</f>
        <v>39.1273333333333</v>
      </c>
      <c r="R12" s="7" t="n">
        <f aca="false">_xlfn.STDEV.S(B12:P12)</f>
        <v>5.32499961994186</v>
      </c>
      <c r="S12" s="1" t="n">
        <v>31.7</v>
      </c>
      <c r="T12" s="1" t="n">
        <v>1</v>
      </c>
      <c r="U12" s="4" t="s">
        <v>22</v>
      </c>
      <c r="V12" s="4" t="s">
        <v>15</v>
      </c>
      <c r="W12" s="4" t="s">
        <v>23</v>
      </c>
      <c r="AC12" s="8" t="n">
        <f aca="false">B12*0.4444+5.5373</f>
        <v>25.57974</v>
      </c>
      <c r="AD12" s="8" t="n">
        <f aca="false">C12*0.4444+5.5373</f>
        <v>20.384704</v>
      </c>
      <c r="AE12" s="8" t="n">
        <f aca="false">D12*0.4444+5.5373</f>
        <v>18.69154</v>
      </c>
      <c r="AF12" s="8" t="n">
        <f aca="false">E12*0.4444+5.5373</f>
        <v>22.91334</v>
      </c>
      <c r="AG12" s="8" t="n">
        <f aca="false">F12*0.4444+5.5373</f>
        <v>25.202</v>
      </c>
      <c r="AH12" s="8" t="n">
        <f aca="false">G12*0.4444+5.5373</f>
        <v>21.869</v>
      </c>
      <c r="AI12" s="8" t="n">
        <f aca="false">H12*0.4444+5.5373</f>
        <v>22.122308</v>
      </c>
      <c r="AJ12" s="8" t="n">
        <f aca="false">I12*0.4444+5.5373</f>
        <v>25.00202</v>
      </c>
      <c r="AK12" s="8" t="n">
        <f aca="false">J12*0.4444+5.5373</f>
        <v>26.264116</v>
      </c>
      <c r="AL12" s="8" t="n">
        <f aca="false">K12*0.4444+5.5373</f>
        <v>25.895264</v>
      </c>
      <c r="AM12" s="8" t="n">
        <f aca="false">L12*0.4444+5.5373</f>
        <v>19.811428</v>
      </c>
      <c r="AN12" s="8" t="n">
        <f aca="false">M12*0.4444+5.5373</f>
        <v>23.637712</v>
      </c>
      <c r="AO12" s="8" t="n">
        <f aca="false">N12*0.4444+5.5373</f>
        <v>22.326732</v>
      </c>
      <c r="AP12" s="8" t="n">
        <f aca="false">O12*0.4444+5.5373</f>
        <v>23.46884</v>
      </c>
      <c r="AQ12" s="8" t="n">
        <f aca="false">P12*0.4444+5.5373</f>
        <v>20.71356</v>
      </c>
      <c r="AR12" s="4" t="s">
        <v>29</v>
      </c>
      <c r="AS12" s="4" t="s">
        <v>30</v>
      </c>
      <c r="AT12" s="4" t="s">
        <v>31</v>
      </c>
    </row>
    <row r="13" customFormat="false" ht="15" hidden="false" customHeight="false" outlineLevel="0" collapsed="false">
      <c r="A13" s="2" t="n">
        <v>29</v>
      </c>
      <c r="B13" s="1" t="n">
        <v>28.04</v>
      </c>
      <c r="C13" s="1" t="n">
        <v>34.58</v>
      </c>
      <c r="D13" s="1" t="n">
        <v>73.26</v>
      </c>
      <c r="E13" s="1" t="n">
        <v>93.02</v>
      </c>
      <c r="F13" s="1" t="n">
        <v>67.96</v>
      </c>
      <c r="G13" s="1" t="n">
        <v>35.78</v>
      </c>
      <c r="H13" s="1" t="n">
        <v>31.9</v>
      </c>
      <c r="I13" s="1" t="n">
        <v>46.66</v>
      </c>
      <c r="J13" s="1" t="n">
        <v>49.31</v>
      </c>
      <c r="K13" s="1" t="n">
        <v>32.78</v>
      </c>
      <c r="L13" s="1" t="n">
        <v>46.48</v>
      </c>
      <c r="M13" s="1" t="n">
        <v>47.23</v>
      </c>
      <c r="N13" s="1" t="n">
        <v>63.29</v>
      </c>
      <c r="O13" s="1" t="n">
        <v>58.47</v>
      </c>
      <c r="P13" s="1" t="n">
        <v>51.32</v>
      </c>
      <c r="Q13" s="7" t="n">
        <f aca="false">AVERAGE(B13:P13)</f>
        <v>50.672</v>
      </c>
      <c r="R13" s="7" t="n">
        <f aca="false">_xlfn.STDEV.S(B13:P13)</f>
        <v>17.999410784007</v>
      </c>
      <c r="S13" s="1" t="n">
        <v>31.76</v>
      </c>
      <c r="T13" s="1" t="n">
        <v>1</v>
      </c>
      <c r="U13" s="4" t="n">
        <f aca="false">AVERAGE(S2:S13)</f>
        <v>31.025</v>
      </c>
      <c r="V13" s="8" t="n">
        <f aca="false">AVERAGE(B2:P13)</f>
        <v>60.4529479768786</v>
      </c>
      <c r="W13" s="8" t="n">
        <f aca="false">AVERAGE(R2:R13)</f>
        <v>12.6981826885128</v>
      </c>
      <c r="X13" s="0" t="n">
        <v>1</v>
      </c>
      <c r="Y13" s="4" t="n">
        <f aca="false">0.444*V13+5.5373</f>
        <v>32.3784089017341</v>
      </c>
      <c r="Z13" s="4" t="n">
        <f aca="false">(Y13-U13)^2</f>
        <v>1.83171565529313</v>
      </c>
      <c r="AA13" s="4" t="n">
        <f aca="false">ABS(Y13-U13)</f>
        <v>1.35340890173411</v>
      </c>
      <c r="AC13" s="8" t="n">
        <f aca="false">B13*0.4444+5.5373</f>
        <v>17.998276</v>
      </c>
      <c r="AD13" s="8" t="n">
        <f aca="false">C13*0.4444+5.5373</f>
        <v>20.904652</v>
      </c>
      <c r="AE13" s="8" t="n">
        <f aca="false">D13*0.4444+5.5373</f>
        <v>38.094044</v>
      </c>
      <c r="AF13" s="8" t="n">
        <f aca="false">E13*0.4444+5.5373</f>
        <v>46.875388</v>
      </c>
      <c r="AG13" s="8" t="n">
        <f aca="false">F13*0.4444+5.5373</f>
        <v>35.738724</v>
      </c>
      <c r="AH13" s="8" t="n">
        <f aca="false">G13*0.4444+5.5373</f>
        <v>21.437932</v>
      </c>
      <c r="AI13" s="8" t="n">
        <f aca="false">H13*0.4444+5.5373</f>
        <v>19.71366</v>
      </c>
      <c r="AJ13" s="8" t="n">
        <f aca="false">I13*0.4444+5.5373</f>
        <v>26.273004</v>
      </c>
      <c r="AK13" s="8" t="n">
        <f aca="false">J13*0.4444+5.5373</f>
        <v>27.450664</v>
      </c>
      <c r="AL13" s="8" t="n">
        <f aca="false">K13*0.4444+5.5373</f>
        <v>20.104732</v>
      </c>
      <c r="AM13" s="8" t="n">
        <f aca="false">L13*0.4444+5.5373</f>
        <v>26.193012</v>
      </c>
      <c r="AN13" s="8" t="n">
        <f aca="false">M13*0.4444+5.5373</f>
        <v>26.526312</v>
      </c>
      <c r="AO13" s="8" t="n">
        <f aca="false">N13*0.4444+5.5373</f>
        <v>33.663376</v>
      </c>
      <c r="AP13" s="8" t="n">
        <f aca="false">O13*0.4444+5.5373</f>
        <v>31.521368</v>
      </c>
      <c r="AQ13" s="8" t="n">
        <f aca="false">P13*0.4444+5.5373</f>
        <v>28.343908</v>
      </c>
      <c r="AR13" s="8" t="n">
        <f aca="false">AVERAGE(AC2:AQ13)</f>
        <v>32.4025900809248</v>
      </c>
      <c r="AS13" s="8" t="n">
        <f aca="false">_xlfn.STDEV.S(AC2:AQ13)</f>
        <v>9.68384312072627</v>
      </c>
      <c r="AT13" s="0" t="n">
        <v>1</v>
      </c>
      <c r="AU13" s="0" t="n">
        <v>11.5557142857143</v>
      </c>
    </row>
    <row r="14" customFormat="false" ht="15" hidden="false" customHeight="false" outlineLevel="0" collapsed="false">
      <c r="A14" s="2" t="n">
        <v>38</v>
      </c>
      <c r="B14" s="1" t="n">
        <v>94.62</v>
      </c>
      <c r="C14" s="1" t="n">
        <v>88.43</v>
      </c>
      <c r="D14" s="1" t="n">
        <v>85.1</v>
      </c>
      <c r="E14" s="1" t="n">
        <v>103.77</v>
      </c>
      <c r="F14" s="1" t="n">
        <v>72.86</v>
      </c>
      <c r="G14" s="1" t="n">
        <v>84.68</v>
      </c>
      <c r="L14" s="1" t="n">
        <v>69.41</v>
      </c>
      <c r="O14" s="1" t="n">
        <v>87.26</v>
      </c>
      <c r="P14" s="1" t="n">
        <v>95.12</v>
      </c>
      <c r="Q14" s="7" t="n">
        <f aca="false">AVERAGE(B14:P14)</f>
        <v>86.8055555555556</v>
      </c>
      <c r="R14" s="7" t="n">
        <f aca="false">_xlfn.STDEV.S(B14:P14)</f>
        <v>10.7549059864686</v>
      </c>
      <c r="S14" s="1" t="n">
        <v>32.06</v>
      </c>
      <c r="T14" s="1" t="n">
        <v>2</v>
      </c>
      <c r="AC14" s="8" t="n">
        <f aca="false">B14*0.4444+5.5373</f>
        <v>47.586428</v>
      </c>
      <c r="AD14" s="8" t="n">
        <f aca="false">C14*0.4444+5.5373</f>
        <v>44.835592</v>
      </c>
      <c r="AE14" s="8" t="n">
        <f aca="false">D14*0.4444+5.5373</f>
        <v>43.35574</v>
      </c>
      <c r="AF14" s="8" t="n">
        <f aca="false">E14*0.4444+5.5373</f>
        <v>51.652688</v>
      </c>
      <c r="AG14" s="8" t="n">
        <f aca="false">F14*0.4444+5.5373</f>
        <v>37.916284</v>
      </c>
      <c r="AH14" s="8" t="n">
        <f aca="false">G14*0.4444+5.5373</f>
        <v>43.169092</v>
      </c>
      <c r="AI14" s="8"/>
      <c r="AJ14" s="8"/>
      <c r="AK14" s="8"/>
      <c r="AL14" s="8"/>
      <c r="AM14" s="8" t="n">
        <f aca="false">L14*0.4444+5.5373</f>
        <v>36.383104</v>
      </c>
      <c r="AN14" s="8"/>
      <c r="AO14" s="8"/>
      <c r="AP14" s="8" t="n">
        <f aca="false">O14*0.4444+5.5373</f>
        <v>44.315644</v>
      </c>
      <c r="AQ14" s="8" t="n">
        <f aca="false">P14*0.4444+5.5373</f>
        <v>47.808628</v>
      </c>
      <c r="AS14" s="8"/>
    </row>
    <row r="15" customFormat="false" ht="15" hidden="false" customHeight="false" outlineLevel="0" collapsed="false">
      <c r="A15" s="2" t="n">
        <v>18</v>
      </c>
      <c r="B15" s="1" t="n">
        <v>38.81</v>
      </c>
      <c r="C15" s="1" t="n">
        <v>39.83</v>
      </c>
      <c r="D15" s="1" t="n">
        <v>45.53</v>
      </c>
      <c r="E15" s="1" t="n">
        <v>47.33</v>
      </c>
      <c r="F15" s="1" t="n">
        <v>38.85</v>
      </c>
      <c r="G15" s="1" t="n">
        <v>34.51</v>
      </c>
      <c r="H15" s="1" t="n">
        <v>36.09</v>
      </c>
      <c r="I15" s="1" t="n">
        <v>28.32</v>
      </c>
      <c r="J15" s="1" t="n">
        <v>24.86</v>
      </c>
      <c r="K15" s="1" t="n">
        <v>37.77</v>
      </c>
      <c r="L15" s="1" t="n">
        <v>45.85</v>
      </c>
      <c r="M15" s="1" t="n">
        <v>42.82</v>
      </c>
      <c r="N15" s="1" t="n">
        <v>38.29</v>
      </c>
      <c r="O15" s="1" t="n">
        <v>53.09</v>
      </c>
      <c r="P15" s="1" t="n">
        <v>32.57</v>
      </c>
      <c r="Q15" s="7" t="n">
        <f aca="false">AVERAGE(B15:P15)</f>
        <v>38.968</v>
      </c>
      <c r="R15" s="7" t="n">
        <f aca="false">_xlfn.STDEV.S(B15:P15)</f>
        <v>7.36205056838301</v>
      </c>
      <c r="S15" s="1" t="n">
        <v>32.23</v>
      </c>
      <c r="T15" s="1" t="n">
        <v>2</v>
      </c>
      <c r="AC15" s="8" t="n">
        <f aca="false">B15*0.4444+5.5373</f>
        <v>22.784464</v>
      </c>
      <c r="AD15" s="8" t="n">
        <f aca="false">C15*0.4444+5.5373</f>
        <v>23.237752</v>
      </c>
      <c r="AE15" s="8" t="n">
        <f aca="false">D15*0.4444+5.5373</f>
        <v>25.770832</v>
      </c>
      <c r="AF15" s="8" t="n">
        <f aca="false">E15*0.4444+5.5373</f>
        <v>26.570752</v>
      </c>
      <c r="AG15" s="8" t="n">
        <f aca="false">F15*0.4444+5.5373</f>
        <v>22.80224</v>
      </c>
      <c r="AH15" s="8" t="n">
        <f aca="false">G15*0.4444+5.5373</f>
        <v>20.873544</v>
      </c>
      <c r="AI15" s="8" t="n">
        <f aca="false">H15*0.4444+5.5373</f>
        <v>21.575696</v>
      </c>
      <c r="AJ15" s="8" t="n">
        <f aca="false">I15*0.4444+5.5373</f>
        <v>18.122708</v>
      </c>
      <c r="AK15" s="8" t="n">
        <f aca="false">J15*0.4444+5.5373</f>
        <v>16.585084</v>
      </c>
      <c r="AL15" s="8" t="n">
        <f aca="false">K15*0.4444+5.5373</f>
        <v>22.322288</v>
      </c>
      <c r="AM15" s="8" t="n">
        <f aca="false">L15*0.4444+5.5373</f>
        <v>25.91304</v>
      </c>
      <c r="AN15" s="8" t="n">
        <f aca="false">M15*0.4444+5.5373</f>
        <v>24.566508</v>
      </c>
      <c r="AO15" s="8" t="n">
        <f aca="false">N15*0.4444+5.5373</f>
        <v>22.553376</v>
      </c>
      <c r="AP15" s="8" t="n">
        <f aca="false">O15*0.4444+5.5373</f>
        <v>29.130496</v>
      </c>
      <c r="AQ15" s="8" t="n">
        <f aca="false">P15*0.4444+5.5373</f>
        <v>20.011408</v>
      </c>
      <c r="AS15" s="8"/>
    </row>
    <row r="16" customFormat="false" ht="15" hidden="false" customHeight="false" outlineLevel="0" collapsed="false">
      <c r="A16" s="2" t="n">
        <v>27</v>
      </c>
      <c r="B16" s="1" t="n">
        <v>54.55</v>
      </c>
      <c r="C16" s="1" t="n">
        <v>70.73</v>
      </c>
      <c r="D16" s="1" t="n">
        <v>62.29</v>
      </c>
      <c r="E16" s="1" t="n">
        <v>72.45</v>
      </c>
      <c r="F16" s="1" t="n">
        <v>64.26</v>
      </c>
      <c r="G16" s="1" t="n">
        <v>91.11</v>
      </c>
      <c r="H16" s="1" t="n">
        <v>42.85</v>
      </c>
      <c r="I16" s="1" t="n">
        <v>98.87</v>
      </c>
      <c r="J16" s="1" t="n">
        <v>95.42</v>
      </c>
      <c r="K16" s="1" t="n">
        <v>77.32</v>
      </c>
      <c r="L16" s="1" t="n">
        <v>91.08</v>
      </c>
      <c r="M16" s="1" t="n">
        <v>88.34</v>
      </c>
      <c r="N16" s="1" t="n">
        <v>79.35</v>
      </c>
      <c r="O16" s="1" t="n">
        <v>59.2</v>
      </c>
      <c r="P16" s="1" t="n">
        <v>69.04</v>
      </c>
      <c r="Q16" s="7" t="n">
        <f aca="false">AVERAGE(B16:P16)</f>
        <v>74.4573333333333</v>
      </c>
      <c r="R16" s="7" t="n">
        <f aca="false">_xlfn.STDEV.S(B16:P16)</f>
        <v>16.3473647796241</v>
      </c>
      <c r="S16" s="1" t="n">
        <v>32.26</v>
      </c>
      <c r="T16" s="1" t="n">
        <v>2</v>
      </c>
      <c r="AC16" s="8" t="n">
        <f aca="false">B16*0.4444+5.5373</f>
        <v>29.77932</v>
      </c>
      <c r="AD16" s="8" t="n">
        <f aca="false">C16*0.4444+5.5373</f>
        <v>36.969712</v>
      </c>
      <c r="AE16" s="8" t="n">
        <f aca="false">D16*0.4444+5.5373</f>
        <v>33.218976</v>
      </c>
      <c r="AF16" s="8" t="n">
        <f aca="false">E16*0.4444+5.5373</f>
        <v>37.73408</v>
      </c>
      <c r="AG16" s="8" t="n">
        <f aca="false">F16*0.4444+5.5373</f>
        <v>34.094444</v>
      </c>
      <c r="AH16" s="8" t="n">
        <f aca="false">G16*0.4444+5.5373</f>
        <v>46.026584</v>
      </c>
      <c r="AI16" s="8" t="n">
        <f aca="false">H16*0.4444+5.5373</f>
        <v>24.57984</v>
      </c>
      <c r="AJ16" s="8" t="n">
        <f aca="false">I16*0.4444+5.5373</f>
        <v>49.475128</v>
      </c>
      <c r="AK16" s="8" t="n">
        <f aca="false">J16*0.4444+5.5373</f>
        <v>47.941948</v>
      </c>
      <c r="AL16" s="8" t="n">
        <f aca="false">K16*0.4444+5.5373</f>
        <v>39.898308</v>
      </c>
      <c r="AM16" s="8" t="n">
        <f aca="false">L16*0.4444+5.5373</f>
        <v>46.013252</v>
      </c>
      <c r="AN16" s="8" t="n">
        <f aca="false">M16*0.4444+5.5373</f>
        <v>44.795596</v>
      </c>
      <c r="AO16" s="8" t="n">
        <f aca="false">N16*0.4444+5.5373</f>
        <v>40.80044</v>
      </c>
      <c r="AP16" s="8" t="n">
        <f aca="false">O16*0.4444+5.5373</f>
        <v>31.84578</v>
      </c>
      <c r="AQ16" s="8" t="n">
        <f aca="false">P16*0.4444+5.5373</f>
        <v>36.218676</v>
      </c>
      <c r="AS16" s="8"/>
    </row>
    <row r="17" customFormat="false" ht="15" hidden="false" customHeight="false" outlineLevel="0" collapsed="false">
      <c r="A17" s="2" t="n">
        <v>31</v>
      </c>
      <c r="B17" s="1" t="n">
        <v>31.42</v>
      </c>
      <c r="C17" s="1" t="n">
        <v>55.74</v>
      </c>
      <c r="D17" s="1" t="n">
        <v>77.88</v>
      </c>
      <c r="E17" s="1" t="n">
        <v>92.55</v>
      </c>
      <c r="F17" s="1" t="n">
        <v>98.87</v>
      </c>
      <c r="G17" s="1" t="n">
        <v>74.91</v>
      </c>
      <c r="I17" s="1" t="n">
        <v>91.18</v>
      </c>
      <c r="J17" s="1" t="n">
        <v>109.33</v>
      </c>
      <c r="K17" s="1" t="n">
        <v>73.26</v>
      </c>
      <c r="L17" s="1" t="n">
        <v>62.7</v>
      </c>
      <c r="M17" s="1" t="n">
        <v>55.51</v>
      </c>
      <c r="N17" s="1" t="n">
        <v>96.09</v>
      </c>
      <c r="O17" s="1" t="n">
        <v>82.21</v>
      </c>
      <c r="P17" s="1" t="n">
        <v>91.46</v>
      </c>
      <c r="Q17" s="7" t="n">
        <f aca="false">AVERAGE(B17:P17)</f>
        <v>78.0792857142857</v>
      </c>
      <c r="R17" s="7" t="n">
        <f aca="false">_xlfn.STDEV.S(B17:P17)</f>
        <v>21.0598427433261</v>
      </c>
      <c r="S17" s="1" t="n">
        <v>32.31</v>
      </c>
      <c r="T17" s="1" t="n">
        <v>2</v>
      </c>
      <c r="AC17" s="8" t="n">
        <f aca="false">B17*0.4444+5.5373</f>
        <v>19.500348</v>
      </c>
      <c r="AD17" s="8" t="n">
        <f aca="false">C17*0.4444+5.5373</f>
        <v>30.308156</v>
      </c>
      <c r="AE17" s="8" t="n">
        <f aca="false">D17*0.4444+5.5373</f>
        <v>40.147172</v>
      </c>
      <c r="AF17" s="8" t="n">
        <f aca="false">E17*0.4444+5.5373</f>
        <v>46.66652</v>
      </c>
      <c r="AG17" s="8" t="n">
        <f aca="false">F17*0.4444+5.5373</f>
        <v>49.475128</v>
      </c>
      <c r="AH17" s="8" t="n">
        <f aca="false">G17*0.4444+5.5373</f>
        <v>38.827304</v>
      </c>
      <c r="AI17" s="8" t="n">
        <f aca="false">H17*0.4444+5.5373</f>
        <v>5.5373</v>
      </c>
      <c r="AJ17" s="8" t="n">
        <f aca="false">I17*0.4444+5.5373</f>
        <v>46.057692</v>
      </c>
      <c r="AK17" s="8" t="n">
        <f aca="false">J17*0.4444+5.5373</f>
        <v>54.123552</v>
      </c>
      <c r="AL17" s="8" t="n">
        <f aca="false">K17*0.4444+5.5373</f>
        <v>38.094044</v>
      </c>
      <c r="AM17" s="8" t="n">
        <f aca="false">L17*0.4444+5.5373</f>
        <v>33.40118</v>
      </c>
      <c r="AN17" s="8" t="n">
        <f aca="false">M17*0.4444+5.5373</f>
        <v>30.205944</v>
      </c>
      <c r="AO17" s="8" t="n">
        <f aca="false">N17*0.4444+5.5373</f>
        <v>48.239696</v>
      </c>
      <c r="AP17" s="8" t="n">
        <f aca="false">O17*0.4444+5.5373</f>
        <v>42.071424</v>
      </c>
      <c r="AQ17" s="8" t="n">
        <f aca="false">P17*0.4444+5.5373</f>
        <v>46.182124</v>
      </c>
      <c r="AS17" s="8"/>
    </row>
    <row r="18" customFormat="false" ht="15" hidden="false" customHeight="false" outlineLevel="0" collapsed="false">
      <c r="A18" s="2" t="n">
        <v>8</v>
      </c>
      <c r="B18" s="1" t="n">
        <v>57.89</v>
      </c>
      <c r="C18" s="1" t="n">
        <v>55.66</v>
      </c>
      <c r="D18" s="1" t="n">
        <v>65.95</v>
      </c>
      <c r="E18" s="1" t="n">
        <v>60.91</v>
      </c>
      <c r="F18" s="1" t="n">
        <v>49.52</v>
      </c>
      <c r="G18" s="1" t="n">
        <v>48.79</v>
      </c>
      <c r="H18" s="1" t="n">
        <v>45.17</v>
      </c>
      <c r="I18" s="1" t="n">
        <v>57.28</v>
      </c>
      <c r="J18" s="1" t="n">
        <v>63.43</v>
      </c>
      <c r="K18" s="1" t="n">
        <v>54.14</v>
      </c>
      <c r="L18" s="1" t="n">
        <v>66.5</v>
      </c>
      <c r="M18" s="1" t="n">
        <v>44.11</v>
      </c>
      <c r="N18" s="1" t="n">
        <v>55.72</v>
      </c>
      <c r="O18" s="1" t="n">
        <v>66.47</v>
      </c>
      <c r="P18" s="1" t="n">
        <v>59.71</v>
      </c>
      <c r="Q18" s="7" t="n">
        <f aca="false">AVERAGE(B18:P18)</f>
        <v>56.75</v>
      </c>
      <c r="R18" s="7" t="n">
        <f aca="false">_xlfn.STDEV.S(B18:P18)</f>
        <v>7.3921415802768</v>
      </c>
      <c r="S18" s="1" t="n">
        <v>32.41</v>
      </c>
      <c r="T18" s="1" t="n">
        <v>2</v>
      </c>
      <c r="AC18" s="8" t="n">
        <f aca="false">B18*0.4444+5.5373</f>
        <v>31.263616</v>
      </c>
      <c r="AD18" s="8" t="n">
        <f aca="false">C18*0.4444+5.5373</f>
        <v>30.272604</v>
      </c>
      <c r="AE18" s="8" t="n">
        <f aca="false">D18*0.4444+5.5373</f>
        <v>34.84548</v>
      </c>
      <c r="AF18" s="8" t="n">
        <f aca="false">E18*0.4444+5.5373</f>
        <v>32.605704</v>
      </c>
      <c r="AG18" s="8" t="n">
        <f aca="false">F18*0.4444+5.5373</f>
        <v>27.543988</v>
      </c>
      <c r="AH18" s="8" t="n">
        <f aca="false">G18*0.4444+5.5373</f>
        <v>27.219576</v>
      </c>
      <c r="AI18" s="8" t="n">
        <f aca="false">H18*0.4444+5.5373</f>
        <v>25.610848</v>
      </c>
      <c r="AJ18" s="8" t="n">
        <f aca="false">I18*0.4444+5.5373</f>
        <v>30.992532</v>
      </c>
      <c r="AK18" s="8" t="n">
        <f aca="false">J18*0.4444+5.5373</f>
        <v>33.725592</v>
      </c>
      <c r="AL18" s="8" t="n">
        <f aca="false">K18*0.4444+5.5373</f>
        <v>29.597116</v>
      </c>
      <c r="AM18" s="8" t="n">
        <f aca="false">L18*0.4444+5.5373</f>
        <v>35.0899</v>
      </c>
      <c r="AN18" s="8" t="n">
        <f aca="false">M18*0.4444+5.5373</f>
        <v>25.139784</v>
      </c>
      <c r="AO18" s="8" t="n">
        <f aca="false">N18*0.4444+5.5373</f>
        <v>30.299268</v>
      </c>
      <c r="AP18" s="8" t="n">
        <f aca="false">O18*0.4444+5.5373</f>
        <v>35.076568</v>
      </c>
      <c r="AQ18" s="8" t="n">
        <f aca="false">P18*0.4444+5.5373</f>
        <v>32.072424</v>
      </c>
      <c r="AS18" s="8"/>
    </row>
    <row r="19" customFormat="false" ht="15" hidden="false" customHeight="false" outlineLevel="0" collapsed="false">
      <c r="A19" s="2" t="n">
        <v>52</v>
      </c>
      <c r="B19" s="1" t="n">
        <v>31.78</v>
      </c>
      <c r="C19" s="1" t="n">
        <v>50.78</v>
      </c>
      <c r="D19" s="1" t="n">
        <v>55.17</v>
      </c>
      <c r="E19" s="1" t="n">
        <v>63.24</v>
      </c>
      <c r="F19" s="1" t="n">
        <v>63.24</v>
      </c>
      <c r="G19" s="1" t="n">
        <v>43.88</v>
      </c>
      <c r="H19" s="1" t="n">
        <v>90.32</v>
      </c>
      <c r="I19" s="1" t="n">
        <v>70.34</v>
      </c>
      <c r="J19" s="1" t="n">
        <v>69.07</v>
      </c>
      <c r="K19" s="1" t="n">
        <v>62.09</v>
      </c>
      <c r="L19" s="1" t="n">
        <v>58.1</v>
      </c>
      <c r="M19" s="1" t="n">
        <v>66.79</v>
      </c>
      <c r="N19" s="1" t="n">
        <v>59.2</v>
      </c>
      <c r="O19" s="1" t="n">
        <v>111.84</v>
      </c>
      <c r="P19" s="1" t="n">
        <v>97.5</v>
      </c>
      <c r="Q19" s="7" t="n">
        <f aca="false">AVERAGE(B19:P19)</f>
        <v>66.2226666666667</v>
      </c>
      <c r="R19" s="7" t="n">
        <f aca="false">_xlfn.STDEV.S(B19:P19)</f>
        <v>20.4617627597941</v>
      </c>
      <c r="S19" s="1" t="n">
        <v>32.53</v>
      </c>
      <c r="T19" s="1" t="n">
        <v>2</v>
      </c>
      <c r="AC19" s="8" t="n">
        <f aca="false">B19*0.4444+5.5373</f>
        <v>19.660332</v>
      </c>
      <c r="AD19" s="8" t="n">
        <f aca="false">C19*0.4444+5.5373</f>
        <v>28.103932</v>
      </c>
      <c r="AE19" s="8" t="n">
        <f aca="false">D19*0.4444+5.5373</f>
        <v>30.054848</v>
      </c>
      <c r="AF19" s="8" t="n">
        <f aca="false">E19*0.4444+5.5373</f>
        <v>33.641156</v>
      </c>
      <c r="AG19" s="8" t="n">
        <f aca="false">F19*0.4444+5.5373</f>
        <v>33.641156</v>
      </c>
      <c r="AH19" s="8" t="n">
        <f aca="false">G19*0.4444+5.5373</f>
        <v>25.037572</v>
      </c>
      <c r="AI19" s="8" t="n">
        <f aca="false">H19*0.4444+5.5373</f>
        <v>45.675508</v>
      </c>
      <c r="AJ19" s="8" t="n">
        <f aca="false">I19*0.4444+5.5373</f>
        <v>36.796396</v>
      </c>
      <c r="AK19" s="8" t="n">
        <f aca="false">J19*0.4444+5.5373</f>
        <v>36.232008</v>
      </c>
      <c r="AL19" s="8" t="n">
        <f aca="false">K19*0.4444+5.5373</f>
        <v>33.130096</v>
      </c>
      <c r="AM19" s="8" t="n">
        <f aca="false">L19*0.4444+5.5373</f>
        <v>31.35694</v>
      </c>
      <c r="AN19" s="8" t="n">
        <f aca="false">M19*0.4444+5.5373</f>
        <v>35.218776</v>
      </c>
      <c r="AO19" s="8" t="n">
        <f aca="false">N19*0.4444+5.5373</f>
        <v>31.84578</v>
      </c>
      <c r="AP19" s="8" t="n">
        <f aca="false">O19*0.4444+5.5373</f>
        <v>55.238996</v>
      </c>
      <c r="AQ19" s="8" t="n">
        <f aca="false">P19*0.4444+5.5373</f>
        <v>48.8663</v>
      </c>
      <c r="AS19" s="8"/>
    </row>
    <row r="20" customFormat="false" ht="15" hidden="false" customHeight="false" outlineLevel="0" collapsed="false">
      <c r="A20" s="2" t="n">
        <v>50</v>
      </c>
      <c r="B20" s="1" t="n">
        <v>37.58</v>
      </c>
      <c r="C20" s="1" t="n">
        <v>49.27</v>
      </c>
      <c r="D20" s="1" t="n">
        <v>62.7</v>
      </c>
      <c r="E20" s="1" t="n">
        <v>55.91</v>
      </c>
      <c r="F20" s="1" t="n">
        <v>57.31</v>
      </c>
      <c r="G20" s="1" t="n">
        <v>82.33</v>
      </c>
      <c r="H20" s="1" t="n">
        <v>75.46</v>
      </c>
      <c r="I20" s="1" t="n">
        <v>78.75</v>
      </c>
      <c r="J20" s="1" t="n">
        <v>56.92</v>
      </c>
      <c r="K20" s="1" t="n">
        <v>71.74</v>
      </c>
      <c r="L20" s="1" t="n">
        <v>53.9</v>
      </c>
      <c r="M20" s="1" t="n">
        <v>93.23</v>
      </c>
      <c r="N20" s="1" t="n">
        <v>81.5</v>
      </c>
      <c r="P20" s="1" t="n">
        <v>66.88</v>
      </c>
      <c r="Q20" s="7" t="n">
        <f aca="false">AVERAGE(B20:P20)</f>
        <v>65.9628571428572</v>
      </c>
      <c r="R20" s="7" t="n">
        <f aca="false">_xlfn.STDEV.S(B20:P20)</f>
        <v>15.2890319805114</v>
      </c>
      <c r="S20" s="1" t="n">
        <v>32.54</v>
      </c>
      <c r="T20" s="1" t="n">
        <v>2</v>
      </c>
      <c r="AC20" s="8" t="n">
        <f aca="false">B20*0.4444+5.5373</f>
        <v>22.237852</v>
      </c>
      <c r="AD20" s="8" t="n">
        <f aca="false">C20*0.4444+5.5373</f>
        <v>27.432888</v>
      </c>
      <c r="AE20" s="8" t="n">
        <f aca="false">D20*0.4444+5.5373</f>
        <v>33.40118</v>
      </c>
      <c r="AF20" s="8" t="n">
        <f aca="false">E20*0.4444+5.5373</f>
        <v>30.383704</v>
      </c>
      <c r="AG20" s="8" t="n">
        <f aca="false">F20*0.4444+5.5373</f>
        <v>31.005864</v>
      </c>
      <c r="AH20" s="8" t="n">
        <f aca="false">G20*0.4444+5.5373</f>
        <v>42.124752</v>
      </c>
      <c r="AI20" s="8" t="n">
        <f aca="false">H20*0.4444+5.5373</f>
        <v>39.071724</v>
      </c>
      <c r="AJ20" s="8" t="n">
        <f aca="false">I20*0.4444+5.5373</f>
        <v>40.5338</v>
      </c>
      <c r="AK20" s="8" t="n">
        <f aca="false">J20*0.4444+5.5373</f>
        <v>30.832548</v>
      </c>
      <c r="AL20" s="8" t="n">
        <f aca="false">K20*0.4444+5.5373</f>
        <v>37.418556</v>
      </c>
      <c r="AM20" s="8" t="n">
        <f aca="false">L20*0.4444+5.5373</f>
        <v>29.49046</v>
      </c>
      <c r="AN20" s="8" t="n">
        <f aca="false">M20*0.4444+5.5373</f>
        <v>46.968712</v>
      </c>
      <c r="AO20" s="8" t="n">
        <f aca="false">N20*0.4444+5.5373</f>
        <v>41.7559</v>
      </c>
      <c r="AP20" s="8"/>
      <c r="AQ20" s="8" t="n">
        <f aca="false">P20*0.4444+5.5373</f>
        <v>35.258772</v>
      </c>
      <c r="AS20" s="8"/>
    </row>
    <row r="21" customFormat="false" ht="15" hidden="false" customHeight="false" outlineLevel="0" collapsed="false">
      <c r="A21" s="2" t="n">
        <v>41</v>
      </c>
      <c r="B21" s="1" t="n">
        <v>80.75</v>
      </c>
      <c r="C21" s="1" t="n">
        <v>43.83</v>
      </c>
      <c r="D21" s="1" t="n">
        <v>61.37</v>
      </c>
      <c r="E21" s="1" t="n">
        <v>89.79</v>
      </c>
      <c r="F21" s="1" t="n">
        <v>62.36</v>
      </c>
      <c r="G21" s="1" t="n">
        <v>59.23</v>
      </c>
      <c r="H21" s="1" t="n">
        <v>56.88</v>
      </c>
      <c r="I21" s="1" t="n">
        <v>64.9</v>
      </c>
      <c r="J21" s="1" t="n">
        <v>67.64</v>
      </c>
      <c r="K21" s="1" t="n">
        <v>77.02</v>
      </c>
      <c r="L21" s="1" t="n">
        <v>62.9</v>
      </c>
      <c r="M21" s="1" t="n">
        <v>78.12</v>
      </c>
      <c r="N21" s="1" t="n">
        <v>66.4</v>
      </c>
      <c r="O21" s="1" t="n">
        <v>77.4</v>
      </c>
      <c r="P21" s="1" t="n">
        <v>56.23</v>
      </c>
      <c r="Q21" s="7" t="n">
        <f aca="false">AVERAGE(B21:P21)</f>
        <v>66.988</v>
      </c>
      <c r="R21" s="7" t="n">
        <f aca="false">_xlfn.STDEV.S(B21:P21)</f>
        <v>11.7458334253957</v>
      </c>
      <c r="S21" s="1" t="n">
        <v>32.6</v>
      </c>
      <c r="T21" s="1" t="n">
        <v>2</v>
      </c>
      <c r="AC21" s="8" t="n">
        <f aca="false">B21*0.4444+5.5373</f>
        <v>41.4226</v>
      </c>
      <c r="AD21" s="8" t="n">
        <f aca="false">C21*0.4444+5.5373</f>
        <v>25.015352</v>
      </c>
      <c r="AE21" s="8" t="n">
        <f aca="false">D21*0.4444+5.5373</f>
        <v>32.810128</v>
      </c>
      <c r="AF21" s="8" t="n">
        <f aca="false">E21*0.4444+5.5373</f>
        <v>45.439976</v>
      </c>
      <c r="AG21" s="8" t="n">
        <f aca="false">F21*0.4444+5.5373</f>
        <v>33.250084</v>
      </c>
      <c r="AH21" s="8" t="n">
        <f aca="false">G21*0.4444+5.5373</f>
        <v>31.859112</v>
      </c>
      <c r="AI21" s="8" t="n">
        <f aca="false">H21*0.4444+5.5373</f>
        <v>30.814772</v>
      </c>
      <c r="AJ21" s="8" t="n">
        <f aca="false">I21*0.4444+5.5373</f>
        <v>34.37886</v>
      </c>
      <c r="AK21" s="8" t="n">
        <f aca="false">J21*0.4444+5.5373</f>
        <v>35.596516</v>
      </c>
      <c r="AL21" s="8" t="n">
        <f aca="false">K21*0.4444+5.5373</f>
        <v>39.764988</v>
      </c>
      <c r="AM21" s="8" t="n">
        <f aca="false">L21*0.4444+5.5373</f>
        <v>33.49006</v>
      </c>
      <c r="AN21" s="8" t="n">
        <f aca="false">M21*0.4444+5.5373</f>
        <v>40.253828</v>
      </c>
      <c r="AO21" s="8" t="n">
        <f aca="false">N21*0.4444+5.5373</f>
        <v>35.04546</v>
      </c>
      <c r="AP21" s="8" t="n">
        <f aca="false">O21*0.4444+5.5373</f>
        <v>39.93386</v>
      </c>
      <c r="AQ21" s="8" t="n">
        <f aca="false">P21*0.4444+5.5373</f>
        <v>30.525912</v>
      </c>
      <c r="AS21" s="8"/>
    </row>
    <row r="22" customFormat="false" ht="15" hidden="false" customHeight="false" outlineLevel="0" collapsed="false">
      <c r="A22" s="2" t="n">
        <v>49</v>
      </c>
      <c r="B22" s="1" t="n">
        <v>81.08</v>
      </c>
      <c r="C22" s="1" t="n">
        <v>79.25</v>
      </c>
      <c r="D22" s="1" t="n">
        <v>51.45</v>
      </c>
      <c r="E22" s="1" t="n">
        <v>58.64</v>
      </c>
      <c r="F22" s="1" t="n">
        <v>72.78</v>
      </c>
      <c r="G22" s="1" t="n">
        <v>54.89</v>
      </c>
      <c r="H22" s="1" t="n">
        <v>54.22</v>
      </c>
      <c r="I22" s="1" t="n">
        <v>63.31</v>
      </c>
      <c r="J22" s="1" t="n">
        <v>69.31</v>
      </c>
      <c r="K22" s="1" t="n">
        <v>70.43</v>
      </c>
      <c r="L22" s="1" t="n">
        <v>59.38</v>
      </c>
      <c r="M22" s="1" t="n">
        <v>68.8</v>
      </c>
      <c r="N22" s="1" t="n">
        <v>69.04</v>
      </c>
      <c r="O22" s="1" t="n">
        <v>80.06</v>
      </c>
      <c r="P22" s="1" t="n">
        <v>70.84</v>
      </c>
      <c r="Q22" s="7" t="n">
        <f aca="false">AVERAGE(B22:P22)</f>
        <v>66.8986666666667</v>
      </c>
      <c r="R22" s="7" t="n">
        <f aca="false">_xlfn.STDEV.S(B22:P22)</f>
        <v>9.57947274620259</v>
      </c>
      <c r="S22" s="1" t="n">
        <v>32.6</v>
      </c>
      <c r="T22" s="1" t="n">
        <v>2</v>
      </c>
      <c r="AC22" s="8" t="n">
        <f aca="false">B22*0.4444+5.5373</f>
        <v>41.569252</v>
      </c>
      <c r="AD22" s="8" t="n">
        <f aca="false">C22*0.4444+5.5373</f>
        <v>40.756</v>
      </c>
      <c r="AE22" s="8" t="n">
        <f aca="false">D22*0.4444+5.5373</f>
        <v>28.40168</v>
      </c>
      <c r="AF22" s="8" t="n">
        <f aca="false">E22*0.4444+5.5373</f>
        <v>31.596916</v>
      </c>
      <c r="AG22" s="8" t="n">
        <f aca="false">F22*0.4444+5.5373</f>
        <v>37.880732</v>
      </c>
      <c r="AH22" s="8" t="n">
        <f aca="false">G22*0.4444+5.5373</f>
        <v>29.930416</v>
      </c>
      <c r="AI22" s="8" t="n">
        <f aca="false">H22*0.4444+5.5373</f>
        <v>29.632668</v>
      </c>
      <c r="AJ22" s="8" t="n">
        <f aca="false">I22*0.4444+5.5373</f>
        <v>33.672264</v>
      </c>
      <c r="AK22" s="8" t="n">
        <f aca="false">J22*0.4444+5.5373</f>
        <v>36.338664</v>
      </c>
      <c r="AL22" s="8" t="n">
        <f aca="false">K22*0.4444+5.5373</f>
        <v>36.836392</v>
      </c>
      <c r="AM22" s="8" t="n">
        <f aca="false">L22*0.4444+5.5373</f>
        <v>31.925772</v>
      </c>
      <c r="AN22" s="8" t="n">
        <f aca="false">M22*0.4444+5.5373</f>
        <v>36.11202</v>
      </c>
      <c r="AO22" s="8" t="n">
        <f aca="false">N22*0.4444+5.5373</f>
        <v>36.218676</v>
      </c>
      <c r="AP22" s="8" t="n">
        <f aca="false">O22*0.4444+5.5373</f>
        <v>41.115964</v>
      </c>
      <c r="AQ22" s="8" t="n">
        <f aca="false">P22*0.4444+5.5373</f>
        <v>37.018596</v>
      </c>
      <c r="AS22" s="8"/>
    </row>
    <row r="23" customFormat="false" ht="15" hidden="false" customHeight="false" outlineLevel="0" collapsed="false">
      <c r="A23" s="2" t="n">
        <v>23</v>
      </c>
      <c r="B23" s="1" t="n">
        <v>40.33</v>
      </c>
      <c r="C23" s="1" t="n">
        <v>38.39</v>
      </c>
      <c r="D23" s="1" t="n">
        <v>34.16</v>
      </c>
      <c r="E23" s="1" t="n">
        <v>33.48</v>
      </c>
      <c r="F23" s="1" t="n">
        <v>57.69</v>
      </c>
      <c r="G23" s="1" t="n">
        <v>48.85</v>
      </c>
      <c r="H23" s="1" t="n">
        <v>45.32</v>
      </c>
      <c r="I23" s="1" t="n">
        <v>55.91</v>
      </c>
      <c r="J23" s="1" t="n">
        <v>38.47</v>
      </c>
      <c r="K23" s="1" t="n">
        <v>42.91</v>
      </c>
      <c r="L23" s="1" t="n">
        <v>38.95</v>
      </c>
      <c r="M23" s="1" t="n">
        <v>47.43</v>
      </c>
      <c r="N23" s="1" t="n">
        <v>39.74</v>
      </c>
      <c r="O23" s="1" t="n">
        <v>35.13</v>
      </c>
      <c r="P23" s="1" t="n">
        <v>41.34</v>
      </c>
      <c r="Q23" s="7" t="n">
        <f aca="false">AVERAGE(B23:P23)</f>
        <v>42.54</v>
      </c>
      <c r="R23" s="7" t="n">
        <f aca="false">_xlfn.STDEV.S(B23:P23)</f>
        <v>7.30913616158376</v>
      </c>
      <c r="S23" s="1" t="n">
        <v>32.74</v>
      </c>
      <c r="T23" s="1" t="n">
        <v>2</v>
      </c>
      <c r="AC23" s="8" t="n">
        <f aca="false">B23*0.4444+5.5373</f>
        <v>23.459952</v>
      </c>
      <c r="AD23" s="8" t="n">
        <f aca="false">C23*0.4444+5.5373</f>
        <v>22.597816</v>
      </c>
      <c r="AE23" s="8" t="n">
        <f aca="false">D23*0.4444+5.5373</f>
        <v>20.718004</v>
      </c>
      <c r="AF23" s="8" t="n">
        <f aca="false">E23*0.4444+5.5373</f>
        <v>20.415812</v>
      </c>
      <c r="AG23" s="8" t="n">
        <f aca="false">F23*0.4444+5.5373</f>
        <v>31.174736</v>
      </c>
      <c r="AH23" s="8" t="n">
        <f aca="false">G23*0.4444+5.5373</f>
        <v>27.24624</v>
      </c>
      <c r="AI23" s="8" t="n">
        <f aca="false">H23*0.4444+5.5373</f>
        <v>25.677508</v>
      </c>
      <c r="AJ23" s="8" t="n">
        <f aca="false">I23*0.4444+5.5373</f>
        <v>30.383704</v>
      </c>
      <c r="AK23" s="8" t="n">
        <f aca="false">J23*0.4444+5.5373</f>
        <v>22.633368</v>
      </c>
      <c r="AL23" s="8" t="n">
        <f aca="false">K23*0.4444+5.5373</f>
        <v>24.606504</v>
      </c>
      <c r="AM23" s="8" t="n">
        <f aca="false">L23*0.4444+5.5373</f>
        <v>22.84668</v>
      </c>
      <c r="AN23" s="8" t="n">
        <f aca="false">M23*0.4444+5.5373</f>
        <v>26.615192</v>
      </c>
      <c r="AO23" s="8" t="n">
        <f aca="false">N23*0.4444+5.5373</f>
        <v>23.197756</v>
      </c>
      <c r="AP23" s="8" t="n">
        <f aca="false">O23*0.4444+5.5373</f>
        <v>21.149072</v>
      </c>
      <c r="AQ23" s="8" t="n">
        <f aca="false">P23*0.4444+5.5373</f>
        <v>23.908796</v>
      </c>
      <c r="AS23" s="8"/>
    </row>
    <row r="24" customFormat="false" ht="15" hidden="false" customHeight="false" outlineLevel="0" collapsed="false">
      <c r="A24" s="2" t="n">
        <v>62</v>
      </c>
      <c r="B24" s="1" t="n">
        <v>47.8</v>
      </c>
      <c r="C24" s="1" t="n">
        <v>101.77</v>
      </c>
      <c r="D24" s="1" t="n">
        <v>64.59</v>
      </c>
      <c r="E24" s="1" t="n">
        <v>58.37</v>
      </c>
      <c r="G24" s="1" t="n">
        <v>106.04</v>
      </c>
      <c r="H24" s="1" t="n">
        <v>99.16</v>
      </c>
      <c r="I24" s="1" t="n">
        <v>82.58</v>
      </c>
      <c r="J24" s="1" t="n">
        <v>97.96</v>
      </c>
      <c r="K24" s="1" t="n">
        <v>65.9</v>
      </c>
      <c r="L24" s="1" t="n">
        <v>60.31</v>
      </c>
      <c r="M24" s="1" t="n">
        <v>92.74</v>
      </c>
      <c r="O24" s="1" t="n">
        <v>97.79</v>
      </c>
      <c r="P24" s="1" t="n">
        <v>61.49</v>
      </c>
      <c r="Q24" s="7" t="n">
        <f aca="false">AVERAGE(B24:P24)</f>
        <v>79.7307692307692</v>
      </c>
      <c r="R24" s="7" t="n">
        <f aca="false">_xlfn.STDEV.S(B24:P24)</f>
        <v>20.4072672764461</v>
      </c>
      <c r="S24" s="1" t="n">
        <v>32.85</v>
      </c>
      <c r="T24" s="1" t="n">
        <v>2</v>
      </c>
      <c r="AC24" s="8" t="n">
        <f aca="false">B24*0.4444+5.5373</f>
        <v>26.77962</v>
      </c>
      <c r="AD24" s="8" t="n">
        <f aca="false">C24*0.4444+5.5373</f>
        <v>50.763888</v>
      </c>
      <c r="AE24" s="8" t="n">
        <f aca="false">D24*0.4444+5.5373</f>
        <v>34.241096</v>
      </c>
      <c r="AF24" s="8" t="n">
        <f aca="false">E24*0.4444+5.5373</f>
        <v>31.476928</v>
      </c>
      <c r="AG24" s="8"/>
      <c r="AH24" s="8" t="n">
        <f aca="false">G24*0.4444+5.5373</f>
        <v>52.661476</v>
      </c>
      <c r="AI24" s="8" t="n">
        <f aca="false">H24*0.4444+5.5373</f>
        <v>49.604004</v>
      </c>
      <c r="AJ24" s="8" t="n">
        <f aca="false">I24*0.4444+5.5373</f>
        <v>42.235852</v>
      </c>
      <c r="AK24" s="8" t="n">
        <f aca="false">J24*0.4444+5.5373</f>
        <v>49.070724</v>
      </c>
      <c r="AL24" s="8" t="n">
        <f aca="false">K24*0.4444+5.5373</f>
        <v>34.82326</v>
      </c>
      <c r="AM24" s="8" t="n">
        <f aca="false">L24*0.4444+5.5373</f>
        <v>32.339064</v>
      </c>
      <c r="AN24" s="8" t="n">
        <f aca="false">M24*0.4444+5.5373</f>
        <v>46.750956</v>
      </c>
      <c r="AO24" s="8"/>
      <c r="AP24" s="8" t="n">
        <f aca="false">O24*0.4444+5.5373</f>
        <v>48.995176</v>
      </c>
      <c r="AQ24" s="8" t="n">
        <f aca="false">P24*0.4444+5.5373</f>
        <v>32.863456</v>
      </c>
      <c r="AS24" s="8"/>
    </row>
    <row r="25" customFormat="false" ht="15" hidden="false" customHeight="false" outlineLevel="0" collapsed="false">
      <c r="A25" s="2" t="n">
        <v>17</v>
      </c>
      <c r="B25" s="1" t="n">
        <v>35.78</v>
      </c>
      <c r="C25" s="1" t="n">
        <v>35.05</v>
      </c>
      <c r="D25" s="1" t="n">
        <v>61.18</v>
      </c>
      <c r="E25" s="1" t="n">
        <v>54.04</v>
      </c>
      <c r="F25" s="1" t="n">
        <v>47.19</v>
      </c>
      <c r="G25" s="1" t="n">
        <v>37.1</v>
      </c>
      <c r="H25" s="1" t="n">
        <v>38.82</v>
      </c>
      <c r="I25" s="1" t="n">
        <v>56.2</v>
      </c>
      <c r="J25" s="1" t="n">
        <v>47.69</v>
      </c>
      <c r="K25" s="1" t="n">
        <v>44.47</v>
      </c>
      <c r="L25" s="1" t="n">
        <v>40.29</v>
      </c>
      <c r="M25" s="1" t="n">
        <v>62.26</v>
      </c>
      <c r="N25" s="1" t="n">
        <v>33.94</v>
      </c>
      <c r="O25" s="1" t="n">
        <v>46.72</v>
      </c>
      <c r="P25" s="1" t="n">
        <v>44.01</v>
      </c>
      <c r="Q25" s="7" t="n">
        <f aca="false">AVERAGE(B25:P25)</f>
        <v>45.6493333333333</v>
      </c>
      <c r="R25" s="7" t="n">
        <f aca="false">_xlfn.STDEV.S(B25:P25)</f>
        <v>9.28097013607234</v>
      </c>
      <c r="S25" s="1" t="n">
        <v>33.18</v>
      </c>
      <c r="T25" s="1" t="n">
        <v>2</v>
      </c>
      <c r="AC25" s="8" t="n">
        <f aca="false">B25*0.4444+5.5373</f>
        <v>21.437932</v>
      </c>
      <c r="AD25" s="8" t="n">
        <f aca="false">C25*0.4444+5.5373</f>
        <v>21.11352</v>
      </c>
      <c r="AE25" s="8" t="n">
        <f aca="false">D25*0.4444+5.5373</f>
        <v>32.725692</v>
      </c>
      <c r="AF25" s="8" t="n">
        <f aca="false">E25*0.4444+5.5373</f>
        <v>29.552676</v>
      </c>
      <c r="AG25" s="8" t="n">
        <f aca="false">F25*0.4444+5.5373</f>
        <v>26.508536</v>
      </c>
      <c r="AH25" s="8" t="n">
        <f aca="false">G25*0.4444+5.5373</f>
        <v>22.02454</v>
      </c>
      <c r="AI25" s="8" t="n">
        <f aca="false">H25*0.4444+5.5373</f>
        <v>22.788908</v>
      </c>
      <c r="AJ25" s="8" t="n">
        <f aca="false">I25*0.4444+5.5373</f>
        <v>30.51258</v>
      </c>
      <c r="AK25" s="8" t="n">
        <f aca="false">J25*0.4444+5.5373</f>
        <v>26.730736</v>
      </c>
      <c r="AL25" s="8" t="n">
        <f aca="false">K25*0.4444+5.5373</f>
        <v>25.299768</v>
      </c>
      <c r="AM25" s="8" t="n">
        <f aca="false">L25*0.4444+5.5373</f>
        <v>23.442176</v>
      </c>
      <c r="AN25" s="8" t="n">
        <f aca="false">M25*0.4444+5.5373</f>
        <v>33.205644</v>
      </c>
      <c r="AO25" s="8" t="n">
        <f aca="false">N25*0.4444+5.5373</f>
        <v>20.620236</v>
      </c>
      <c r="AP25" s="8" t="n">
        <f aca="false">O25*0.4444+5.5373</f>
        <v>26.299668</v>
      </c>
      <c r="AQ25" s="8" t="n">
        <f aca="false">P25*0.4444+5.5373</f>
        <v>25.095344</v>
      </c>
      <c r="AS25" s="8"/>
    </row>
    <row r="26" customFormat="false" ht="15" hidden="false" customHeight="false" outlineLevel="0" collapsed="false">
      <c r="A26" s="2" t="n">
        <v>19</v>
      </c>
      <c r="B26" s="1" t="n">
        <v>25.2</v>
      </c>
      <c r="C26" s="1" t="n">
        <v>46.55</v>
      </c>
      <c r="D26" s="1" t="n">
        <v>36.05</v>
      </c>
      <c r="E26" s="1" t="n">
        <v>33.32</v>
      </c>
      <c r="F26" s="1" t="n">
        <v>38.32</v>
      </c>
      <c r="G26" s="1" t="n">
        <v>59.18</v>
      </c>
      <c r="H26" s="1" t="n">
        <v>50.2</v>
      </c>
      <c r="I26" s="1" t="n">
        <v>37.84</v>
      </c>
      <c r="J26" s="1" t="n">
        <v>64.35</v>
      </c>
      <c r="K26" s="1" t="n">
        <v>36.64</v>
      </c>
      <c r="L26" s="1" t="n">
        <v>41.55</v>
      </c>
      <c r="M26" s="1" t="n">
        <v>33.9</v>
      </c>
      <c r="N26" s="1" t="n">
        <v>44.67</v>
      </c>
      <c r="O26" s="1" t="n">
        <v>64.57</v>
      </c>
      <c r="P26" s="1" t="n">
        <v>46.22</v>
      </c>
      <c r="Q26" s="7" t="n">
        <f aca="false">AVERAGE(B26:P26)</f>
        <v>43.904</v>
      </c>
      <c r="R26" s="7" t="n">
        <f aca="false">_xlfn.STDEV.S(B26:P26)</f>
        <v>11.5911183979065</v>
      </c>
      <c r="S26" s="1" t="n">
        <v>33.25</v>
      </c>
      <c r="T26" s="1" t="n">
        <v>2</v>
      </c>
      <c r="AC26" s="8" t="n">
        <f aca="false">B26*0.4444+5.5373</f>
        <v>16.73618</v>
      </c>
      <c r="AD26" s="8" t="n">
        <f aca="false">C26*0.4444+5.5373</f>
        <v>26.22412</v>
      </c>
      <c r="AE26" s="8" t="n">
        <f aca="false">D26*0.4444+5.5373</f>
        <v>21.55792</v>
      </c>
      <c r="AF26" s="8" t="n">
        <f aca="false">E26*0.4444+5.5373</f>
        <v>20.344708</v>
      </c>
      <c r="AG26" s="8" t="n">
        <f aca="false">F26*0.4444+5.5373</f>
        <v>22.566708</v>
      </c>
      <c r="AH26" s="8" t="n">
        <f aca="false">G26*0.4444+5.5373</f>
        <v>31.836892</v>
      </c>
      <c r="AI26" s="8" t="n">
        <f aca="false">H26*0.4444+5.5373</f>
        <v>27.84618</v>
      </c>
      <c r="AJ26" s="8" t="n">
        <f aca="false">I26*0.4444+5.5373</f>
        <v>22.353396</v>
      </c>
      <c r="AK26" s="8" t="n">
        <f aca="false">J26*0.4444+5.5373</f>
        <v>34.13444</v>
      </c>
      <c r="AL26" s="8" t="n">
        <f aca="false">K26*0.4444+5.5373</f>
        <v>21.820116</v>
      </c>
      <c r="AM26" s="8" t="n">
        <f aca="false">L26*0.4444+5.5373</f>
        <v>24.00212</v>
      </c>
      <c r="AN26" s="8" t="n">
        <f aca="false">M26*0.4444+5.5373</f>
        <v>20.60246</v>
      </c>
      <c r="AO26" s="8" t="n">
        <f aca="false">N26*0.4444+5.5373</f>
        <v>25.388648</v>
      </c>
      <c r="AP26" s="8" t="n">
        <f aca="false">O26*0.4444+5.5373</f>
        <v>34.232208</v>
      </c>
      <c r="AQ26" s="8" t="n">
        <f aca="false">P26*0.4444+5.5373</f>
        <v>26.077468</v>
      </c>
      <c r="AS26" s="8"/>
    </row>
    <row r="27" customFormat="false" ht="15" hidden="false" customHeight="false" outlineLevel="0" collapsed="false">
      <c r="A27" s="2" t="n">
        <v>42</v>
      </c>
      <c r="B27" s="1" t="n">
        <v>29.78</v>
      </c>
      <c r="C27" s="1" t="n">
        <v>38.32</v>
      </c>
      <c r="D27" s="1" t="n">
        <v>37.93</v>
      </c>
      <c r="E27" s="1" t="n">
        <v>51.39</v>
      </c>
      <c r="F27" s="1" t="n">
        <v>53.69</v>
      </c>
      <c r="G27" s="1" t="n">
        <v>47.47</v>
      </c>
      <c r="H27" s="1" t="n">
        <v>58.61</v>
      </c>
      <c r="I27" s="1" t="n">
        <v>45.96</v>
      </c>
      <c r="J27" s="1" t="n">
        <v>55.02</v>
      </c>
      <c r="K27" s="1" t="n">
        <v>74.4</v>
      </c>
      <c r="L27" s="1" t="n">
        <v>51.86</v>
      </c>
      <c r="M27" s="1" t="n">
        <v>51.78</v>
      </c>
      <c r="N27" s="1" t="n">
        <v>70.99</v>
      </c>
      <c r="O27" s="1" t="n">
        <v>65.7</v>
      </c>
      <c r="P27" s="1" t="n">
        <v>73.08</v>
      </c>
      <c r="Q27" s="7" t="n">
        <f aca="false">AVERAGE(B27:P27)</f>
        <v>53.732</v>
      </c>
      <c r="R27" s="7" t="n">
        <f aca="false">_xlfn.STDEV.S(B27:P27)</f>
        <v>13.205480572204</v>
      </c>
      <c r="S27" s="1" t="n">
        <v>33.29</v>
      </c>
      <c r="T27" s="1" t="n">
        <v>2</v>
      </c>
      <c r="AC27" s="8" t="n">
        <f aca="false">B27*0.4444+5.5373</f>
        <v>18.771532</v>
      </c>
      <c r="AD27" s="8" t="n">
        <f aca="false">C27*0.4444+5.5373</f>
        <v>22.566708</v>
      </c>
      <c r="AE27" s="8" t="n">
        <f aca="false">D27*0.4444+5.5373</f>
        <v>22.393392</v>
      </c>
      <c r="AF27" s="8" t="n">
        <f aca="false">E27*0.4444+5.5373</f>
        <v>28.375016</v>
      </c>
      <c r="AG27" s="8" t="n">
        <f aca="false">F27*0.4444+5.5373</f>
        <v>29.397136</v>
      </c>
      <c r="AH27" s="8" t="n">
        <f aca="false">G27*0.4444+5.5373</f>
        <v>26.632968</v>
      </c>
      <c r="AI27" s="8" t="n">
        <f aca="false">H27*0.4444+5.5373</f>
        <v>31.583584</v>
      </c>
      <c r="AJ27" s="8" t="n">
        <f aca="false">I27*0.4444+5.5373</f>
        <v>25.961924</v>
      </c>
      <c r="AK27" s="8" t="n">
        <f aca="false">J27*0.4444+5.5373</f>
        <v>29.988188</v>
      </c>
      <c r="AL27" s="8" t="n">
        <f aca="false">K27*0.4444+5.5373</f>
        <v>38.60066</v>
      </c>
      <c r="AM27" s="8" t="n">
        <f aca="false">L27*0.4444+5.5373</f>
        <v>28.583884</v>
      </c>
      <c r="AN27" s="8" t="n">
        <f aca="false">M27*0.4444+5.5373</f>
        <v>28.548332</v>
      </c>
      <c r="AO27" s="8" t="n">
        <f aca="false">N27*0.4444+5.5373</f>
        <v>37.085256</v>
      </c>
      <c r="AP27" s="8" t="n">
        <f aca="false">O27*0.4444+5.5373</f>
        <v>34.73438</v>
      </c>
      <c r="AQ27" s="8" t="n">
        <f aca="false">P27*0.4444+5.5373</f>
        <v>38.014052</v>
      </c>
      <c r="AS27" s="8"/>
    </row>
    <row r="28" customFormat="false" ht="15" hidden="false" customHeight="false" outlineLevel="0" collapsed="false">
      <c r="A28" s="2" t="n">
        <v>14</v>
      </c>
      <c r="B28" s="1" t="n">
        <v>49.03</v>
      </c>
      <c r="C28" s="1" t="n">
        <v>31.72</v>
      </c>
      <c r="D28" s="1" t="n">
        <v>44.14</v>
      </c>
      <c r="E28" s="1" t="n">
        <v>38.89</v>
      </c>
      <c r="F28" s="1" t="n">
        <v>44.15</v>
      </c>
      <c r="G28" s="1" t="n">
        <v>41.59</v>
      </c>
      <c r="H28" s="1" t="n">
        <v>38.89</v>
      </c>
      <c r="I28" s="1" t="n">
        <v>54.67</v>
      </c>
      <c r="J28" s="1" t="n">
        <v>36.87</v>
      </c>
      <c r="K28" s="1" t="n">
        <v>59.08</v>
      </c>
      <c r="L28" s="1" t="n">
        <v>47.2</v>
      </c>
      <c r="M28" s="1" t="n">
        <v>52.11</v>
      </c>
      <c r="N28" s="1" t="n">
        <v>52.95</v>
      </c>
      <c r="O28" s="1" t="n">
        <v>47.15</v>
      </c>
      <c r="P28" s="1" t="n">
        <v>46.19</v>
      </c>
      <c r="Q28" s="7" t="n">
        <f aca="false">AVERAGE(B28:P28)</f>
        <v>45.642</v>
      </c>
      <c r="R28" s="7" t="n">
        <f aca="false">_xlfn.STDEV.S(B28:P28)</f>
        <v>7.35165987088242</v>
      </c>
      <c r="S28" s="1" t="n">
        <v>33.32</v>
      </c>
      <c r="T28" s="1" t="n">
        <v>2</v>
      </c>
      <c r="AC28" s="8" t="n">
        <f aca="false">B28*0.4444+5.5373</f>
        <v>27.326232</v>
      </c>
      <c r="AD28" s="8" t="n">
        <f aca="false">C28*0.4444+5.5373</f>
        <v>19.633668</v>
      </c>
      <c r="AE28" s="8" t="n">
        <f aca="false">D28*0.4444+5.5373</f>
        <v>25.153116</v>
      </c>
      <c r="AF28" s="8" t="n">
        <f aca="false">E28*0.4444+5.5373</f>
        <v>22.820016</v>
      </c>
      <c r="AG28" s="8" t="n">
        <f aca="false">F28*0.4444+5.5373</f>
        <v>25.15756</v>
      </c>
      <c r="AH28" s="8" t="n">
        <f aca="false">G28*0.4444+5.5373</f>
        <v>24.019896</v>
      </c>
      <c r="AI28" s="8" t="n">
        <f aca="false">H28*0.4444+5.5373</f>
        <v>22.820016</v>
      </c>
      <c r="AJ28" s="8" t="n">
        <f aca="false">I28*0.4444+5.5373</f>
        <v>29.832648</v>
      </c>
      <c r="AK28" s="8" t="n">
        <f aca="false">J28*0.4444+5.5373</f>
        <v>21.922328</v>
      </c>
      <c r="AL28" s="8" t="n">
        <f aca="false">K28*0.4444+5.5373</f>
        <v>31.792452</v>
      </c>
      <c r="AM28" s="8" t="n">
        <f aca="false">L28*0.4444+5.5373</f>
        <v>26.51298</v>
      </c>
      <c r="AN28" s="8" t="n">
        <f aca="false">M28*0.4444+5.5373</f>
        <v>28.694984</v>
      </c>
      <c r="AO28" s="8" t="n">
        <f aca="false">N28*0.4444+5.5373</f>
        <v>29.06828</v>
      </c>
      <c r="AP28" s="8" t="n">
        <f aca="false">O28*0.4444+5.5373</f>
        <v>26.49076</v>
      </c>
      <c r="AQ28" s="8" t="n">
        <f aca="false">P28*0.4444+5.5373</f>
        <v>26.064136</v>
      </c>
      <c r="AS28" s="8"/>
    </row>
    <row r="29" customFormat="false" ht="15" hidden="false" customHeight="false" outlineLevel="0" collapsed="false">
      <c r="A29" s="2" t="n">
        <v>30</v>
      </c>
      <c r="B29" s="1" t="n">
        <v>43.85</v>
      </c>
      <c r="C29" s="1" t="n">
        <v>35.59</v>
      </c>
      <c r="E29" s="1" t="n">
        <v>43.83</v>
      </c>
      <c r="F29" s="1" t="n">
        <v>42.65</v>
      </c>
      <c r="G29" s="1" t="n">
        <v>54.26</v>
      </c>
      <c r="H29" s="1" t="n">
        <v>75.15</v>
      </c>
      <c r="I29" s="1" t="n">
        <v>91.07</v>
      </c>
      <c r="J29" s="1" t="n">
        <v>75.2</v>
      </c>
      <c r="L29" s="1" t="n">
        <v>113.76</v>
      </c>
      <c r="M29" s="1" t="n">
        <v>101.71</v>
      </c>
      <c r="P29" s="1" t="n">
        <v>56.02</v>
      </c>
      <c r="Q29" s="7" t="n">
        <f aca="false">AVERAGE(B29:P29)</f>
        <v>66.6445454545455</v>
      </c>
      <c r="R29" s="7" t="n">
        <f aca="false">_xlfn.STDEV.S(B29:P29)</f>
        <v>26.5293597222535</v>
      </c>
      <c r="S29" s="1" t="n">
        <v>33.42</v>
      </c>
      <c r="T29" s="1" t="n">
        <v>2</v>
      </c>
      <c r="AC29" s="8" t="n">
        <f aca="false">B29*0.4444+5.5373</f>
        <v>25.02424</v>
      </c>
      <c r="AD29" s="8" t="n">
        <f aca="false">C29*0.4444+5.5373</f>
        <v>21.353496</v>
      </c>
      <c r="AE29" s="8"/>
      <c r="AF29" s="8" t="n">
        <f aca="false">E29*0.4444+5.5373</f>
        <v>25.015352</v>
      </c>
      <c r="AG29" s="8" t="n">
        <f aca="false">F29*0.4444+5.5373</f>
        <v>24.49096</v>
      </c>
      <c r="AH29" s="8" t="n">
        <f aca="false">G29*0.4444+5.5373</f>
        <v>29.650444</v>
      </c>
      <c r="AI29" s="8" t="n">
        <f aca="false">H29*0.4444+5.5373</f>
        <v>38.93396</v>
      </c>
      <c r="AJ29" s="8" t="n">
        <f aca="false">I29*0.4444+5.5373</f>
        <v>46.008808</v>
      </c>
      <c r="AK29" s="8" t="n">
        <f aca="false">J29*0.4444+5.5373</f>
        <v>38.95618</v>
      </c>
      <c r="AL29" s="8"/>
      <c r="AM29" s="8" t="n">
        <f aca="false">L29*0.4444+5.5373</f>
        <v>56.092244</v>
      </c>
      <c r="AN29" s="8" t="n">
        <f aca="false">M29*0.4444+5.5373</f>
        <v>50.737224</v>
      </c>
      <c r="AO29" s="8"/>
      <c r="AP29" s="8"/>
      <c r="AQ29" s="8" t="n">
        <f aca="false">P29*0.4444+5.5373</f>
        <v>30.432588</v>
      </c>
      <c r="AS29" s="8"/>
    </row>
    <row r="30" customFormat="false" ht="15" hidden="false" customHeight="false" outlineLevel="0" collapsed="false">
      <c r="A30" s="2" t="n">
        <v>34</v>
      </c>
      <c r="B30" s="1" t="n">
        <v>75.32</v>
      </c>
      <c r="C30" s="1" t="n">
        <v>84.56</v>
      </c>
      <c r="D30" s="1" t="n">
        <v>59.75</v>
      </c>
      <c r="E30" s="1" t="n">
        <v>83.88</v>
      </c>
      <c r="F30" s="1" t="n">
        <v>102.76</v>
      </c>
      <c r="G30" s="1" t="n">
        <v>78.13</v>
      </c>
      <c r="H30" s="1" t="n">
        <v>69.04</v>
      </c>
      <c r="I30" s="1" t="n">
        <v>67.26</v>
      </c>
      <c r="J30" s="1" t="n">
        <v>64.37</v>
      </c>
      <c r="K30" s="1" t="n">
        <v>73.56</v>
      </c>
      <c r="L30" s="1" t="n">
        <v>86.91</v>
      </c>
      <c r="N30" s="1" t="n">
        <v>73.66</v>
      </c>
      <c r="P30" s="1" t="n">
        <v>85.35</v>
      </c>
      <c r="Q30" s="7" t="n">
        <f aca="false">AVERAGE(B30:P30)</f>
        <v>77.2730769230769</v>
      </c>
      <c r="R30" s="7" t="n">
        <f aca="false">_xlfn.STDEV.S(B30:P30)</f>
        <v>11.4652514034185</v>
      </c>
      <c r="S30" s="1" t="n">
        <v>33.6</v>
      </c>
      <c r="T30" s="1" t="n">
        <v>2</v>
      </c>
      <c r="AC30" s="8" t="n">
        <f aca="false">B30*0.4444+5.5373</f>
        <v>39.009508</v>
      </c>
      <c r="AD30" s="8" t="n">
        <f aca="false">C30*0.4444+5.5373</f>
        <v>43.115764</v>
      </c>
      <c r="AE30" s="8" t="n">
        <f aca="false">D30*0.4444+5.5373</f>
        <v>32.0902</v>
      </c>
      <c r="AF30" s="8" t="n">
        <f aca="false">E30*0.4444+5.5373</f>
        <v>42.813572</v>
      </c>
      <c r="AG30" s="8" t="n">
        <f aca="false">F30*0.4444+5.5373</f>
        <v>51.203844</v>
      </c>
      <c r="AH30" s="8" t="n">
        <f aca="false">G30*0.4444+5.5373</f>
        <v>40.258272</v>
      </c>
      <c r="AI30" s="8" t="n">
        <f aca="false">H30*0.4444+5.5373</f>
        <v>36.218676</v>
      </c>
      <c r="AJ30" s="8" t="n">
        <f aca="false">I30*0.4444+5.5373</f>
        <v>35.427644</v>
      </c>
      <c r="AK30" s="8" t="n">
        <f aca="false">J30*0.4444+5.5373</f>
        <v>34.143328</v>
      </c>
      <c r="AL30" s="8" t="n">
        <f aca="false">K30*0.4444+5.5373</f>
        <v>38.227364</v>
      </c>
      <c r="AM30" s="8" t="n">
        <f aca="false">L30*0.4444+5.5373</f>
        <v>44.160104</v>
      </c>
      <c r="AN30" s="8"/>
      <c r="AO30" s="8" t="n">
        <f aca="false">N30*0.4444+5.5373</f>
        <v>38.271804</v>
      </c>
      <c r="AP30" s="8"/>
      <c r="AQ30" s="8" t="n">
        <f aca="false">P30*0.4444+5.5373</f>
        <v>43.46684</v>
      </c>
      <c r="AS30" s="8"/>
    </row>
    <row r="31" customFormat="false" ht="15" hidden="false" customHeight="false" outlineLevel="0" collapsed="false">
      <c r="A31" s="2" t="n">
        <v>44</v>
      </c>
      <c r="B31" s="1" t="n">
        <v>34.94</v>
      </c>
      <c r="C31" s="1" t="n">
        <v>53.82</v>
      </c>
      <c r="D31" s="1" t="n">
        <v>66.76</v>
      </c>
      <c r="E31" s="1" t="n">
        <v>40.2</v>
      </c>
      <c r="F31" s="1" t="n">
        <v>90.2</v>
      </c>
      <c r="G31" s="1" t="n">
        <v>45.62</v>
      </c>
      <c r="H31" s="1" t="n">
        <v>50.47</v>
      </c>
      <c r="I31" s="1" t="n">
        <v>72.48</v>
      </c>
      <c r="J31" s="1" t="n">
        <v>64.42</v>
      </c>
      <c r="K31" s="1" t="n">
        <v>77.93</v>
      </c>
      <c r="L31" s="1" t="n">
        <v>50.46</v>
      </c>
      <c r="M31" s="1" t="n">
        <v>87.15</v>
      </c>
      <c r="N31" s="1" t="n">
        <v>49.83</v>
      </c>
      <c r="O31" s="1" t="n">
        <v>62.25</v>
      </c>
      <c r="P31" s="1" t="n">
        <v>78.21</v>
      </c>
      <c r="Q31" s="7" t="n">
        <f aca="false">AVERAGE(B31:P31)</f>
        <v>61.6493333333333</v>
      </c>
      <c r="R31" s="7" t="n">
        <f aca="false">_xlfn.STDEV.S(B31:P31)</f>
        <v>16.9827132556553</v>
      </c>
      <c r="S31" s="1" t="n">
        <v>33.67</v>
      </c>
      <c r="T31" s="1" t="n">
        <v>2</v>
      </c>
      <c r="AC31" s="8" t="n">
        <f aca="false">B31*0.4444+5.5373</f>
        <v>21.064636</v>
      </c>
      <c r="AD31" s="8" t="n">
        <f aca="false">C31*0.4444+5.5373</f>
        <v>29.454908</v>
      </c>
      <c r="AE31" s="8" t="n">
        <f aca="false">D31*0.4444+5.5373</f>
        <v>35.205444</v>
      </c>
      <c r="AF31" s="8" t="n">
        <f aca="false">E31*0.4444+5.5373</f>
        <v>23.40218</v>
      </c>
      <c r="AG31" s="8" t="n">
        <f aca="false">F31*0.4444+5.5373</f>
        <v>45.62218</v>
      </c>
      <c r="AH31" s="8" t="n">
        <f aca="false">G31*0.4444+5.5373</f>
        <v>25.810828</v>
      </c>
      <c r="AI31" s="8" t="n">
        <f aca="false">H31*0.4444+5.5373</f>
        <v>27.966168</v>
      </c>
      <c r="AJ31" s="8" t="n">
        <f aca="false">I31*0.4444+5.5373</f>
        <v>37.747412</v>
      </c>
      <c r="AK31" s="8" t="n">
        <f aca="false">J31*0.4444+5.5373</f>
        <v>34.165548</v>
      </c>
      <c r="AL31" s="8" t="n">
        <f aca="false">K31*0.4444+5.5373</f>
        <v>40.169392</v>
      </c>
      <c r="AM31" s="8" t="n">
        <f aca="false">L31*0.4444+5.5373</f>
        <v>27.961724</v>
      </c>
      <c r="AN31" s="8" t="n">
        <f aca="false">M31*0.4444+5.5373</f>
        <v>44.26676</v>
      </c>
      <c r="AO31" s="8" t="n">
        <f aca="false">N31*0.4444+5.5373</f>
        <v>27.681752</v>
      </c>
      <c r="AP31" s="8" t="n">
        <f aca="false">O31*0.4444+5.5373</f>
        <v>33.2012</v>
      </c>
      <c r="AQ31" s="8" t="n">
        <f aca="false">P31*0.4444+5.5373</f>
        <v>40.293824</v>
      </c>
      <c r="AS31" s="8"/>
    </row>
    <row r="32" customFormat="false" ht="15" hidden="false" customHeight="false" outlineLevel="0" collapsed="false">
      <c r="A32" s="2" t="n">
        <v>43</v>
      </c>
      <c r="B32" s="1" t="n">
        <v>29.29</v>
      </c>
      <c r="C32" s="1" t="n">
        <v>40.46</v>
      </c>
      <c r="D32" s="1" t="n">
        <v>61.03</v>
      </c>
      <c r="E32" s="1" t="n">
        <v>55.61</v>
      </c>
      <c r="F32" s="1" t="n">
        <v>58.45</v>
      </c>
      <c r="G32" s="1" t="n">
        <v>51.96</v>
      </c>
      <c r="H32" s="1" t="n">
        <v>81.29</v>
      </c>
      <c r="I32" s="1" t="n">
        <v>55.87</v>
      </c>
      <c r="J32" s="1" t="n">
        <v>66.14</v>
      </c>
      <c r="K32" s="1" t="n">
        <v>57.9</v>
      </c>
      <c r="L32" s="1" t="n">
        <v>48.45</v>
      </c>
      <c r="M32" s="1" t="n">
        <v>55.51</v>
      </c>
      <c r="N32" s="1" t="n">
        <v>75.57</v>
      </c>
      <c r="O32" s="1" t="n">
        <v>62.53</v>
      </c>
      <c r="P32" s="1" t="n">
        <v>60.63</v>
      </c>
      <c r="Q32" s="7" t="n">
        <f aca="false">AVERAGE(B32:P32)</f>
        <v>57.3793333333333</v>
      </c>
      <c r="R32" s="7" t="n">
        <f aca="false">_xlfn.STDEV.S(B32:P32)</f>
        <v>12.6052435045708</v>
      </c>
      <c r="S32" s="1" t="n">
        <v>33.75</v>
      </c>
      <c r="T32" s="1" t="n">
        <v>2</v>
      </c>
      <c r="AC32" s="8" t="n">
        <f aca="false">B32*0.4444+5.5373</f>
        <v>18.553776</v>
      </c>
      <c r="AD32" s="8" t="n">
        <f aca="false">C32*0.4444+5.5373</f>
        <v>23.517724</v>
      </c>
      <c r="AE32" s="8" t="n">
        <f aca="false">D32*0.4444+5.5373</f>
        <v>32.659032</v>
      </c>
      <c r="AF32" s="8" t="n">
        <f aca="false">E32*0.4444+5.5373</f>
        <v>30.250384</v>
      </c>
      <c r="AG32" s="8" t="n">
        <f aca="false">F32*0.4444+5.5373</f>
        <v>31.51248</v>
      </c>
      <c r="AH32" s="8" t="n">
        <f aca="false">G32*0.4444+5.5373</f>
        <v>28.628324</v>
      </c>
      <c r="AI32" s="8" t="n">
        <f aca="false">H32*0.4444+5.5373</f>
        <v>41.662576</v>
      </c>
      <c r="AJ32" s="8" t="n">
        <f aca="false">I32*0.4444+5.5373</f>
        <v>30.365928</v>
      </c>
      <c r="AK32" s="8" t="n">
        <f aca="false">J32*0.4444+5.5373</f>
        <v>34.929916</v>
      </c>
      <c r="AL32" s="8" t="n">
        <f aca="false">K32*0.4444+5.5373</f>
        <v>31.26806</v>
      </c>
      <c r="AM32" s="8" t="n">
        <f aca="false">L32*0.4444+5.5373</f>
        <v>27.06848</v>
      </c>
      <c r="AN32" s="8" t="n">
        <f aca="false">M32*0.4444+5.5373</f>
        <v>30.205944</v>
      </c>
      <c r="AO32" s="8" t="n">
        <f aca="false">N32*0.4444+5.5373</f>
        <v>39.120608</v>
      </c>
      <c r="AP32" s="8" t="n">
        <f aca="false">O32*0.4444+5.5373</f>
        <v>33.325632</v>
      </c>
      <c r="AQ32" s="8" t="n">
        <f aca="false">P32*0.4444+5.5373</f>
        <v>32.481272</v>
      </c>
      <c r="AS32" s="8"/>
    </row>
    <row r="33" customFormat="false" ht="15" hidden="false" customHeight="false" outlineLevel="0" collapsed="false">
      <c r="A33" s="2" t="n">
        <v>4</v>
      </c>
      <c r="B33" s="1" t="n">
        <v>53.94</v>
      </c>
      <c r="C33" s="1" t="n">
        <v>59.69</v>
      </c>
      <c r="D33" s="1" t="n">
        <v>55.31</v>
      </c>
      <c r="E33" s="1" t="n">
        <v>61.42</v>
      </c>
      <c r="F33" s="1" t="n">
        <v>63.51</v>
      </c>
      <c r="G33" s="1" t="n">
        <v>64.47</v>
      </c>
      <c r="H33" s="1" t="n">
        <v>71.53</v>
      </c>
      <c r="I33" s="1" t="n">
        <v>68.69</v>
      </c>
      <c r="J33" s="1" t="n">
        <v>59.63</v>
      </c>
      <c r="K33" s="1" t="n">
        <v>76.17</v>
      </c>
      <c r="L33" s="1" t="n">
        <v>58.52</v>
      </c>
      <c r="M33" s="1" t="n">
        <v>59.82</v>
      </c>
      <c r="N33" s="1" t="n">
        <v>59.93</v>
      </c>
      <c r="O33" s="1" t="n">
        <v>61.99</v>
      </c>
      <c r="P33" s="1" t="n">
        <v>65.92</v>
      </c>
      <c r="Q33" s="7" t="n">
        <f aca="false">AVERAGE(B33:P33)</f>
        <v>62.7026666666667</v>
      </c>
      <c r="R33" s="7" t="n">
        <f aca="false">_xlfn.STDEV.S(B33:P33)</f>
        <v>5.94537090837025</v>
      </c>
      <c r="S33" s="1" t="n">
        <v>33.81</v>
      </c>
      <c r="T33" s="1" t="n">
        <v>2</v>
      </c>
      <c r="AC33" s="8" t="n">
        <f aca="false">B33*0.4444+5.5373</f>
        <v>29.508236</v>
      </c>
      <c r="AD33" s="8" t="n">
        <f aca="false">C33*0.4444+5.5373</f>
        <v>32.063536</v>
      </c>
      <c r="AE33" s="8" t="n">
        <f aca="false">D33*0.4444+5.5373</f>
        <v>30.117064</v>
      </c>
      <c r="AF33" s="8" t="n">
        <f aca="false">E33*0.4444+5.5373</f>
        <v>32.832348</v>
      </c>
      <c r="AG33" s="8" t="n">
        <f aca="false">F33*0.4444+5.5373</f>
        <v>33.761144</v>
      </c>
      <c r="AH33" s="8" t="n">
        <f aca="false">G33*0.4444+5.5373</f>
        <v>34.187768</v>
      </c>
      <c r="AI33" s="8" t="n">
        <f aca="false">H33*0.4444+5.5373</f>
        <v>37.325232</v>
      </c>
      <c r="AJ33" s="8" t="n">
        <f aca="false">I33*0.4444+5.5373</f>
        <v>36.063136</v>
      </c>
      <c r="AK33" s="8" t="n">
        <f aca="false">J33*0.4444+5.5373</f>
        <v>32.036872</v>
      </c>
      <c r="AL33" s="8" t="n">
        <f aca="false">K33*0.4444+5.5373</f>
        <v>39.387248</v>
      </c>
      <c r="AM33" s="8" t="n">
        <f aca="false">L33*0.4444+5.5373</f>
        <v>31.543588</v>
      </c>
      <c r="AN33" s="8" t="n">
        <f aca="false">M33*0.4444+5.5373</f>
        <v>32.121308</v>
      </c>
      <c r="AO33" s="8" t="n">
        <f aca="false">N33*0.4444+5.5373</f>
        <v>32.170192</v>
      </c>
      <c r="AP33" s="8" t="n">
        <f aca="false">O33*0.4444+5.5373</f>
        <v>33.085656</v>
      </c>
      <c r="AQ33" s="8" t="n">
        <f aca="false">P33*0.4444+5.5373</f>
        <v>34.832148</v>
      </c>
      <c r="AS33" s="8"/>
    </row>
    <row r="34" customFormat="false" ht="15" hidden="false" customHeight="false" outlineLevel="0" collapsed="false">
      <c r="A34" s="2" t="n">
        <v>61</v>
      </c>
      <c r="B34" s="1" t="n">
        <v>46.64</v>
      </c>
      <c r="C34" s="1" t="n">
        <v>56.5</v>
      </c>
      <c r="D34" s="1" t="n">
        <v>69.41</v>
      </c>
      <c r="E34" s="1" t="n">
        <v>64.27</v>
      </c>
      <c r="F34" s="1" t="n">
        <v>104.43</v>
      </c>
      <c r="G34" s="1" t="n">
        <v>109.15</v>
      </c>
      <c r="H34" s="1" t="n">
        <v>109.11</v>
      </c>
      <c r="I34" s="1" t="n">
        <v>64.92</v>
      </c>
      <c r="L34" s="1" t="n">
        <v>73.36</v>
      </c>
      <c r="M34" s="1" t="n">
        <v>73.94</v>
      </c>
      <c r="O34" s="1" t="n">
        <v>70.54</v>
      </c>
      <c r="P34" s="1" t="n">
        <v>84.73</v>
      </c>
      <c r="Q34" s="7" t="n">
        <f aca="false">AVERAGE(B34:P34)</f>
        <v>77.25</v>
      </c>
      <c r="R34" s="7" t="n">
        <f aca="false">_xlfn.STDEV.S(B34:P34)</f>
        <v>20.5558976275114</v>
      </c>
      <c r="S34" s="1" t="n">
        <v>33.99</v>
      </c>
      <c r="T34" s="1" t="n">
        <v>2</v>
      </c>
      <c r="AC34" s="8" t="n">
        <f aca="false">B34*0.4444+5.5373</f>
        <v>26.264116</v>
      </c>
      <c r="AD34" s="8" t="n">
        <f aca="false">C34*0.4444+5.5373</f>
        <v>30.6459</v>
      </c>
      <c r="AE34" s="8" t="n">
        <f aca="false">D34*0.4444+5.5373</f>
        <v>36.383104</v>
      </c>
      <c r="AF34" s="8" t="n">
        <f aca="false">E34*0.4444+5.5373</f>
        <v>34.098888</v>
      </c>
      <c r="AG34" s="8" t="n">
        <f aca="false">F34*0.4444+5.5373</f>
        <v>51.945992</v>
      </c>
      <c r="AH34" s="8" t="n">
        <f aca="false">G34*0.4444+5.5373</f>
        <v>54.04356</v>
      </c>
      <c r="AI34" s="8" t="n">
        <f aca="false">H34*0.4444+5.5373</f>
        <v>54.025784</v>
      </c>
      <c r="AJ34" s="8" t="n">
        <f aca="false">I34*0.4444+5.5373</f>
        <v>34.387748</v>
      </c>
      <c r="AK34" s="8"/>
      <c r="AL34" s="8"/>
      <c r="AM34" s="8" t="n">
        <f aca="false">L34*0.4444+5.5373</f>
        <v>38.138484</v>
      </c>
      <c r="AN34" s="8" t="n">
        <f aca="false">M34*0.4444+5.5373</f>
        <v>38.396236</v>
      </c>
      <c r="AO34" s="8"/>
      <c r="AP34" s="8" t="n">
        <f aca="false">O34*0.4444+5.5373</f>
        <v>36.885276</v>
      </c>
      <c r="AQ34" s="8" t="n">
        <f aca="false">P34*0.4444+5.5373</f>
        <v>43.191312</v>
      </c>
      <c r="AS34" s="8"/>
    </row>
    <row r="35" customFormat="false" ht="15" hidden="false" customHeight="false" outlineLevel="0" collapsed="false">
      <c r="A35" s="2" t="n">
        <v>59</v>
      </c>
      <c r="B35" s="1" t="n">
        <v>23.41</v>
      </c>
      <c r="C35" s="1" t="n">
        <v>59.3</v>
      </c>
      <c r="D35" s="1" t="n">
        <v>58.09</v>
      </c>
      <c r="E35" s="1" t="n">
        <v>71.28</v>
      </c>
      <c r="F35" s="1" t="n">
        <v>105.01</v>
      </c>
      <c r="G35" s="1" t="n">
        <v>58.29</v>
      </c>
      <c r="H35" s="1" t="n">
        <v>112.76</v>
      </c>
      <c r="I35" s="1" t="n">
        <v>72.37</v>
      </c>
      <c r="L35" s="1" t="n">
        <v>85.81</v>
      </c>
      <c r="M35" s="1" t="n">
        <v>67.26</v>
      </c>
      <c r="N35" s="1" t="n">
        <v>69.02</v>
      </c>
      <c r="O35" s="1" t="n">
        <v>84.07</v>
      </c>
      <c r="P35" s="1" t="n">
        <v>63.63</v>
      </c>
      <c r="Q35" s="7" t="n">
        <f aca="false">AVERAGE(B35:P35)</f>
        <v>71.5615384615385</v>
      </c>
      <c r="R35" s="7" t="n">
        <f aca="false">_xlfn.STDEV.S(B35:P35)</f>
        <v>22.5291107407556</v>
      </c>
      <c r="S35" s="1" t="n">
        <v>34.06</v>
      </c>
      <c r="T35" s="1" t="n">
        <v>2</v>
      </c>
      <c r="U35" s="4" t="n">
        <f aca="false">AVERAGE(S14:S35)</f>
        <v>33.0213636363636</v>
      </c>
      <c r="V35" s="8" t="n">
        <f aca="false">AVERAGE(B14:P35)</f>
        <v>62.0761488673139</v>
      </c>
      <c r="W35" s="8" t="n">
        <f aca="false">AVERAGE(R14:R35)</f>
        <v>13.8977720976188</v>
      </c>
      <c r="X35" s="0" t="n">
        <v>2</v>
      </c>
      <c r="Y35" s="4" t="n">
        <f aca="false">0.444*V35+5.5373</f>
        <v>33.0991100970874</v>
      </c>
      <c r="Z35" s="4" t="n">
        <f aca="false">(Y35-U35)^2</f>
        <v>0.00604451215506658</v>
      </c>
      <c r="AA35" s="4" t="n">
        <f aca="false">ABS(Y35-U35)</f>
        <v>0.0777464607237306</v>
      </c>
      <c r="AC35" s="8" t="n">
        <f aca="false">B35*0.4444+5.5373</f>
        <v>15.940704</v>
      </c>
      <c r="AD35" s="8" t="n">
        <f aca="false">C35*0.4444+5.5373</f>
        <v>31.89022</v>
      </c>
      <c r="AE35" s="8" t="n">
        <f aca="false">D35*0.4444+5.5373</f>
        <v>31.352496</v>
      </c>
      <c r="AF35" s="8" t="n">
        <f aca="false">E35*0.4444+5.5373</f>
        <v>37.214132</v>
      </c>
      <c r="AG35" s="8" t="n">
        <f aca="false">F35*0.4444+5.5373</f>
        <v>52.203744</v>
      </c>
      <c r="AH35" s="8" t="n">
        <f aca="false">G35*0.4444+5.5373</f>
        <v>31.441376</v>
      </c>
      <c r="AI35" s="8" t="n">
        <f aca="false">H35*0.4444+5.5373</f>
        <v>55.647844</v>
      </c>
      <c r="AJ35" s="8" t="n">
        <f aca="false">I35*0.4444+5.5373</f>
        <v>37.698528</v>
      </c>
      <c r="AK35" s="8"/>
      <c r="AL35" s="8"/>
      <c r="AM35" s="8" t="n">
        <f aca="false">L35*0.4444+5.5373</f>
        <v>43.671264</v>
      </c>
      <c r="AN35" s="8" t="n">
        <f aca="false">M35*0.4444+5.5373</f>
        <v>35.427644</v>
      </c>
      <c r="AO35" s="8" t="n">
        <f aca="false">N35*0.4444+5.5373</f>
        <v>36.209788</v>
      </c>
      <c r="AP35" s="8" t="n">
        <f aca="false">O35*0.4444+5.5373</f>
        <v>42.898008</v>
      </c>
      <c r="AQ35" s="8" t="n">
        <f aca="false">P35*0.4444+5.5373</f>
        <v>33.814472</v>
      </c>
      <c r="AR35" s="8" t="n">
        <f aca="false">AVERAGE(AC14:AQ35)</f>
        <v>33.0349513935484</v>
      </c>
      <c r="AS35" s="8" t="n">
        <f aca="false">_xlfn.STDEV.S(AC14:AQ35)</f>
        <v>8.70038797510825</v>
      </c>
      <c r="AT35" s="0" t="n">
        <v>2</v>
      </c>
      <c r="AU35" s="0" t="n">
        <v>12.6905</v>
      </c>
    </row>
    <row r="36" customFormat="false" ht="15" hidden="false" customHeight="false" outlineLevel="0" collapsed="false">
      <c r="A36" s="2" t="n">
        <v>45</v>
      </c>
      <c r="B36" s="1" t="n">
        <v>42.4</v>
      </c>
      <c r="C36" s="1" t="n">
        <v>88.6</v>
      </c>
      <c r="D36" s="1" t="n">
        <v>95.66</v>
      </c>
      <c r="E36" s="1" t="n">
        <v>57.64</v>
      </c>
      <c r="F36" s="1" t="n">
        <v>54.05</v>
      </c>
      <c r="G36" s="1" t="n">
        <v>68.36</v>
      </c>
      <c r="H36" s="1" t="n">
        <v>53.94</v>
      </c>
      <c r="I36" s="1" t="n">
        <v>61.75</v>
      </c>
      <c r="J36" s="1" t="n">
        <v>64.68</v>
      </c>
      <c r="K36" s="1" t="n">
        <v>56.17</v>
      </c>
      <c r="L36" s="1" t="n">
        <v>90.52</v>
      </c>
      <c r="M36" s="1" t="n">
        <v>58.24</v>
      </c>
      <c r="N36" s="1" t="n">
        <v>48.22</v>
      </c>
      <c r="O36" s="1" t="n">
        <v>96.52</v>
      </c>
      <c r="P36" s="1" t="n">
        <v>80.09</v>
      </c>
      <c r="Q36" s="7" t="n">
        <f aca="false">AVERAGE(B36:P36)</f>
        <v>67.7893333333333</v>
      </c>
      <c r="R36" s="7" t="n">
        <f aca="false">_xlfn.STDEV.S(B36:P36)</f>
        <v>17.9027609469548</v>
      </c>
      <c r="S36" s="1" t="n">
        <v>35.13</v>
      </c>
      <c r="T36" s="1" t="n">
        <v>3</v>
      </c>
      <c r="AC36" s="8" t="n">
        <f aca="false">B36*0.4444+5.5373</f>
        <v>24.37986</v>
      </c>
      <c r="AD36" s="8" t="n">
        <f aca="false">C36*0.4444+5.5373</f>
        <v>44.91114</v>
      </c>
      <c r="AE36" s="8" t="n">
        <f aca="false">D36*0.4444+5.5373</f>
        <v>48.048604</v>
      </c>
      <c r="AF36" s="8" t="n">
        <f aca="false">E36*0.4444+5.5373</f>
        <v>31.152516</v>
      </c>
      <c r="AG36" s="8" t="n">
        <f aca="false">F36*0.4444+5.5373</f>
        <v>29.55712</v>
      </c>
      <c r="AH36" s="8" t="n">
        <f aca="false">G36*0.4444+5.5373</f>
        <v>35.916484</v>
      </c>
      <c r="AI36" s="8" t="n">
        <f aca="false">H36*0.4444+5.5373</f>
        <v>29.508236</v>
      </c>
      <c r="AJ36" s="8" t="n">
        <f aca="false">I36*0.4444+5.5373</f>
        <v>32.979</v>
      </c>
      <c r="AK36" s="8" t="n">
        <f aca="false">J36*0.4444+5.5373</f>
        <v>34.281092</v>
      </c>
      <c r="AL36" s="8" t="n">
        <f aca="false">K36*0.4444+5.5373</f>
        <v>30.499248</v>
      </c>
      <c r="AM36" s="8" t="n">
        <f aca="false">L36*0.4444+5.5373</f>
        <v>45.764388</v>
      </c>
      <c r="AN36" s="8" t="n">
        <f aca="false">M36*0.4444+5.5373</f>
        <v>31.419156</v>
      </c>
      <c r="AO36" s="8" t="n">
        <f aca="false">N36*0.4444+5.5373</f>
        <v>26.966268</v>
      </c>
      <c r="AP36" s="8" t="n">
        <f aca="false">O36*0.4444+5.5373</f>
        <v>48.430788</v>
      </c>
      <c r="AQ36" s="8" t="n">
        <f aca="false">P36*0.4444+5.5373</f>
        <v>41.129296</v>
      </c>
      <c r="AS36" s="8"/>
    </row>
    <row r="37" customFormat="false" ht="15" hidden="false" customHeight="false" outlineLevel="0" collapsed="false">
      <c r="A37" s="2" t="n">
        <v>47</v>
      </c>
      <c r="B37" s="1" t="n">
        <v>38.15</v>
      </c>
      <c r="C37" s="1" t="n">
        <v>50.45</v>
      </c>
      <c r="D37" s="1" t="n">
        <v>34.94</v>
      </c>
      <c r="E37" s="1" t="n">
        <v>37.52</v>
      </c>
      <c r="F37" s="1" t="n">
        <v>60.88</v>
      </c>
      <c r="G37" s="1" t="n">
        <v>40.34</v>
      </c>
      <c r="H37" s="1" t="n">
        <v>48.82</v>
      </c>
      <c r="I37" s="1" t="n">
        <v>100.62</v>
      </c>
      <c r="J37" s="1" t="n">
        <v>76.32</v>
      </c>
      <c r="K37" s="1" t="n">
        <v>43.94</v>
      </c>
      <c r="L37" s="1" t="n">
        <v>57.54</v>
      </c>
      <c r="M37" s="1" t="n">
        <v>99.38</v>
      </c>
      <c r="N37" s="1" t="n">
        <v>73.56</v>
      </c>
      <c r="O37" s="1" t="n">
        <v>63.04</v>
      </c>
      <c r="P37" s="1" t="n">
        <v>66.03</v>
      </c>
      <c r="Q37" s="7" t="n">
        <f aca="false">AVERAGE(B37:P37)</f>
        <v>59.4353333333333</v>
      </c>
      <c r="R37" s="7" t="n">
        <f aca="false">_xlfn.STDEV.S(B37:P37)</f>
        <v>20.9932662219738</v>
      </c>
      <c r="S37" s="1" t="n">
        <v>35.28</v>
      </c>
      <c r="T37" s="1" t="n">
        <v>3</v>
      </c>
      <c r="AC37" s="8" t="n">
        <f aca="false">B37*0.4444+5.5373</f>
        <v>22.49116</v>
      </c>
      <c r="AD37" s="8" t="n">
        <f aca="false">C37*0.4444+5.5373</f>
        <v>27.95728</v>
      </c>
      <c r="AE37" s="8" t="n">
        <f aca="false">D37*0.4444+5.5373</f>
        <v>21.064636</v>
      </c>
      <c r="AF37" s="8" t="n">
        <f aca="false">E37*0.4444+5.5373</f>
        <v>22.211188</v>
      </c>
      <c r="AG37" s="8" t="n">
        <f aca="false">F37*0.4444+5.5373</f>
        <v>32.592372</v>
      </c>
      <c r="AH37" s="8" t="n">
        <f aca="false">G37*0.4444+5.5373</f>
        <v>23.464396</v>
      </c>
      <c r="AI37" s="8" t="n">
        <f aca="false">H37*0.4444+5.5373</f>
        <v>27.232908</v>
      </c>
      <c r="AJ37" s="8" t="n">
        <f aca="false">I37*0.4444+5.5373</f>
        <v>50.252828</v>
      </c>
      <c r="AK37" s="8" t="n">
        <f aca="false">J37*0.4444+5.5373</f>
        <v>39.453908</v>
      </c>
      <c r="AL37" s="8" t="n">
        <f aca="false">K37*0.4444+5.5373</f>
        <v>25.064236</v>
      </c>
      <c r="AM37" s="8" t="n">
        <f aca="false">L37*0.4444+5.5373</f>
        <v>31.108076</v>
      </c>
      <c r="AN37" s="8" t="n">
        <f aca="false">M37*0.4444+5.5373</f>
        <v>49.701772</v>
      </c>
      <c r="AO37" s="8" t="n">
        <f aca="false">N37*0.4444+5.5373</f>
        <v>38.227364</v>
      </c>
      <c r="AP37" s="8" t="n">
        <f aca="false">O37*0.4444+5.5373</f>
        <v>33.552276</v>
      </c>
      <c r="AQ37" s="8" t="n">
        <f aca="false">P37*0.4444+5.5373</f>
        <v>34.881032</v>
      </c>
      <c r="AS37" s="8"/>
    </row>
    <row r="38" customFormat="false" ht="15" hidden="false" customHeight="false" outlineLevel="0" collapsed="false">
      <c r="A38" s="2" t="n">
        <v>57</v>
      </c>
      <c r="B38" s="1" t="n">
        <v>23.83</v>
      </c>
      <c r="C38" s="1" t="n">
        <v>54.53</v>
      </c>
      <c r="D38" s="1" t="n">
        <v>61.68</v>
      </c>
      <c r="E38" s="1" t="n">
        <v>57.84</v>
      </c>
      <c r="F38" s="1" t="n">
        <v>86.06</v>
      </c>
      <c r="G38" s="1" t="n">
        <v>59.98</v>
      </c>
      <c r="H38" s="1" t="n">
        <v>57.67</v>
      </c>
      <c r="I38" s="1" t="n">
        <v>67.11</v>
      </c>
      <c r="J38" s="1" t="n">
        <v>58.27</v>
      </c>
      <c r="K38" s="1" t="n">
        <v>70.91</v>
      </c>
      <c r="L38" s="1" t="n">
        <v>84.87</v>
      </c>
      <c r="M38" s="1" t="n">
        <v>80.51</v>
      </c>
      <c r="N38" s="1" t="n">
        <v>63.69</v>
      </c>
      <c r="O38" s="1" t="n">
        <v>55.75</v>
      </c>
      <c r="P38" s="1" t="n">
        <v>46.4</v>
      </c>
      <c r="Q38" s="7" t="n">
        <f aca="false">AVERAGE(B38:P38)</f>
        <v>61.94</v>
      </c>
      <c r="R38" s="7" t="n">
        <f aca="false">_xlfn.STDEV.S(B38:P38)</f>
        <v>15.5888362069051</v>
      </c>
      <c r="S38" s="1" t="n">
        <v>35.46</v>
      </c>
      <c r="T38" s="1" t="n">
        <v>3</v>
      </c>
      <c r="AC38" s="8" t="n">
        <f aca="false">B38*0.4444+5.5373</f>
        <v>16.127352</v>
      </c>
      <c r="AD38" s="8" t="n">
        <f aca="false">C38*0.4444+5.5373</f>
        <v>29.770432</v>
      </c>
      <c r="AE38" s="8" t="n">
        <f aca="false">D38*0.4444+5.5373</f>
        <v>32.947892</v>
      </c>
      <c r="AF38" s="8" t="n">
        <f aca="false">E38*0.4444+5.5373</f>
        <v>31.241396</v>
      </c>
      <c r="AG38" s="8" t="n">
        <f aca="false">F38*0.4444+5.5373</f>
        <v>43.782364</v>
      </c>
      <c r="AH38" s="8" t="n">
        <f aca="false">G38*0.4444+5.5373</f>
        <v>32.192412</v>
      </c>
      <c r="AI38" s="8" t="n">
        <f aca="false">H38*0.4444+5.5373</f>
        <v>31.165848</v>
      </c>
      <c r="AJ38" s="8" t="n">
        <f aca="false">I38*0.4444+5.5373</f>
        <v>35.360984</v>
      </c>
      <c r="AK38" s="8" t="n">
        <f aca="false">J38*0.4444+5.5373</f>
        <v>31.432488</v>
      </c>
      <c r="AL38" s="8" t="n">
        <f aca="false">K38*0.4444+5.5373</f>
        <v>37.049704</v>
      </c>
      <c r="AM38" s="8" t="n">
        <f aca="false">L38*0.4444+5.5373</f>
        <v>43.253528</v>
      </c>
      <c r="AN38" s="8" t="n">
        <f aca="false">M38*0.4444+5.5373</f>
        <v>41.315944</v>
      </c>
      <c r="AO38" s="8" t="n">
        <f aca="false">N38*0.4444+5.5373</f>
        <v>33.841136</v>
      </c>
      <c r="AP38" s="8" t="n">
        <f aca="false">O38*0.4444+5.5373</f>
        <v>30.3126</v>
      </c>
      <c r="AQ38" s="8" t="n">
        <f aca="false">P38*0.4444+5.5373</f>
        <v>26.15746</v>
      </c>
      <c r="AS38" s="8"/>
    </row>
    <row r="39" customFormat="false" ht="15" hidden="false" customHeight="false" outlineLevel="0" collapsed="false">
      <c r="A39" s="2" t="n">
        <v>22</v>
      </c>
      <c r="B39" s="1" t="n">
        <v>39.53</v>
      </c>
      <c r="C39" s="1" t="n">
        <v>57.68</v>
      </c>
      <c r="D39" s="1" t="n">
        <v>46.22</v>
      </c>
      <c r="E39" s="1" t="n">
        <v>35.88</v>
      </c>
      <c r="F39" s="1" t="n">
        <v>49.98</v>
      </c>
      <c r="G39" s="1" t="n">
        <v>46.38</v>
      </c>
      <c r="H39" s="1" t="n">
        <v>43</v>
      </c>
      <c r="I39" s="1" t="n">
        <v>43.62</v>
      </c>
      <c r="J39" s="1" t="n">
        <v>39.49</v>
      </c>
      <c r="K39" s="1" t="n">
        <v>56.12</v>
      </c>
      <c r="L39" s="1" t="n">
        <v>56.88</v>
      </c>
      <c r="M39" s="1" t="n">
        <v>48.89</v>
      </c>
      <c r="N39" s="1" t="n">
        <v>75.32</v>
      </c>
      <c r="O39" s="1" t="n">
        <v>65.56</v>
      </c>
      <c r="P39" s="1" t="n">
        <v>52.04</v>
      </c>
      <c r="Q39" s="7" t="n">
        <f aca="false">AVERAGE(B39:P39)</f>
        <v>50.4393333333333</v>
      </c>
      <c r="R39" s="7" t="n">
        <f aca="false">_xlfn.STDEV.S(B39:P39)</f>
        <v>10.5763843853496</v>
      </c>
      <c r="S39" s="1" t="n">
        <v>35.61</v>
      </c>
      <c r="T39" s="1" t="n">
        <v>3</v>
      </c>
      <c r="AC39" s="8" t="n">
        <f aca="false">B39*0.4444+5.5373</f>
        <v>23.104432</v>
      </c>
      <c r="AD39" s="8" t="n">
        <f aca="false">C39*0.4444+5.5373</f>
        <v>31.170292</v>
      </c>
      <c r="AE39" s="8" t="n">
        <f aca="false">D39*0.4444+5.5373</f>
        <v>26.077468</v>
      </c>
      <c r="AF39" s="8" t="n">
        <f aca="false">E39*0.4444+5.5373</f>
        <v>21.482372</v>
      </c>
      <c r="AG39" s="8" t="n">
        <f aca="false">F39*0.4444+5.5373</f>
        <v>27.748412</v>
      </c>
      <c r="AH39" s="8" t="n">
        <f aca="false">G39*0.4444+5.5373</f>
        <v>26.148572</v>
      </c>
      <c r="AI39" s="8" t="n">
        <f aca="false">H39*0.4444+5.5373</f>
        <v>24.6465</v>
      </c>
      <c r="AJ39" s="8" t="n">
        <f aca="false">I39*0.4444+5.5373</f>
        <v>24.922028</v>
      </c>
      <c r="AK39" s="8" t="n">
        <f aca="false">J39*0.4444+5.5373</f>
        <v>23.086656</v>
      </c>
      <c r="AL39" s="8" t="n">
        <f aca="false">K39*0.4444+5.5373</f>
        <v>30.477028</v>
      </c>
      <c r="AM39" s="8" t="n">
        <f aca="false">L39*0.4444+5.5373</f>
        <v>30.814772</v>
      </c>
      <c r="AN39" s="8" t="n">
        <f aca="false">M39*0.4444+5.5373</f>
        <v>27.264016</v>
      </c>
      <c r="AO39" s="8" t="n">
        <f aca="false">N39*0.4444+5.5373</f>
        <v>39.009508</v>
      </c>
      <c r="AP39" s="8" t="n">
        <f aca="false">O39*0.4444+5.5373</f>
        <v>34.672164</v>
      </c>
      <c r="AQ39" s="8" t="n">
        <f aca="false">P39*0.4444+5.5373</f>
        <v>28.663876</v>
      </c>
      <c r="AS39" s="8"/>
    </row>
    <row r="40" customFormat="false" ht="15" hidden="false" customHeight="false" outlineLevel="0" collapsed="false">
      <c r="A40" s="2" t="n">
        <v>26</v>
      </c>
      <c r="C40" s="1" t="n">
        <v>23.23</v>
      </c>
      <c r="D40" s="1" t="n">
        <v>39.96</v>
      </c>
      <c r="E40" s="1" t="n">
        <v>62.12</v>
      </c>
      <c r="F40" s="1" t="n">
        <v>71.45</v>
      </c>
      <c r="G40" s="1" t="n">
        <v>79.41</v>
      </c>
      <c r="H40" s="1" t="n">
        <v>66.22</v>
      </c>
      <c r="I40" s="1" t="n">
        <v>48.81</v>
      </c>
      <c r="J40" s="1" t="n">
        <v>55.76</v>
      </c>
      <c r="K40" s="1" t="n">
        <v>99.22</v>
      </c>
      <c r="L40" s="1" t="n">
        <v>84.4</v>
      </c>
      <c r="M40" s="1" t="n">
        <v>69.54</v>
      </c>
      <c r="N40" s="1" t="n">
        <v>67.66</v>
      </c>
      <c r="O40" s="1" t="n">
        <v>52.88</v>
      </c>
      <c r="P40" s="1" t="n">
        <v>57.26</v>
      </c>
      <c r="Q40" s="7" t="n">
        <f aca="false">AVERAGE(B40:P40)</f>
        <v>62.7085714285714</v>
      </c>
      <c r="R40" s="7" t="n">
        <f aca="false">_xlfn.STDEV.S(B40:P40)</f>
        <v>18.9870607184281</v>
      </c>
      <c r="S40" s="1" t="n">
        <v>35.89</v>
      </c>
      <c r="T40" s="1" t="n">
        <v>3</v>
      </c>
      <c r="AC40" s="8"/>
      <c r="AD40" s="8" t="n">
        <f aca="false">C40*0.4444+5.5373</f>
        <v>15.860712</v>
      </c>
      <c r="AE40" s="8" t="n">
        <f aca="false">D40*0.4444+5.5373</f>
        <v>23.295524</v>
      </c>
      <c r="AF40" s="8" t="n">
        <f aca="false">E40*0.4444+5.5373</f>
        <v>33.143428</v>
      </c>
      <c r="AG40" s="8" t="n">
        <f aca="false">F40*0.4444+5.5373</f>
        <v>37.28968</v>
      </c>
      <c r="AH40" s="8" t="n">
        <f aca="false">G40*0.4444+5.5373</f>
        <v>40.827104</v>
      </c>
      <c r="AI40" s="8" t="n">
        <f aca="false">H40*0.4444+5.5373</f>
        <v>34.965468</v>
      </c>
      <c r="AJ40" s="8" t="n">
        <f aca="false">I40*0.4444+5.5373</f>
        <v>27.228464</v>
      </c>
      <c r="AK40" s="8" t="n">
        <f aca="false">J40*0.4444+5.5373</f>
        <v>30.317044</v>
      </c>
      <c r="AL40" s="8" t="n">
        <f aca="false">K40*0.4444+5.5373</f>
        <v>49.630668</v>
      </c>
      <c r="AM40" s="8" t="n">
        <f aca="false">L40*0.4444+5.5373</f>
        <v>43.04466</v>
      </c>
      <c r="AN40" s="8" t="n">
        <f aca="false">M40*0.4444+5.5373</f>
        <v>36.440876</v>
      </c>
      <c r="AO40" s="8" t="n">
        <f aca="false">N40*0.4444+5.5373</f>
        <v>35.605404</v>
      </c>
      <c r="AP40" s="8" t="n">
        <f aca="false">O40*0.4444+5.5373</f>
        <v>29.037172</v>
      </c>
      <c r="AQ40" s="8" t="n">
        <f aca="false">P40*0.4444+5.5373</f>
        <v>30.983644</v>
      </c>
      <c r="AS40" s="8"/>
    </row>
    <row r="41" customFormat="false" ht="15" hidden="false" customHeight="false" outlineLevel="0" collapsed="false">
      <c r="A41" s="2" t="n">
        <v>54</v>
      </c>
      <c r="B41" s="1" t="n">
        <v>22.42</v>
      </c>
      <c r="C41" s="1" t="n">
        <v>40.54</v>
      </c>
      <c r="D41" s="1" t="n">
        <v>53.97</v>
      </c>
      <c r="E41" s="1" t="n">
        <v>81.1</v>
      </c>
      <c r="F41" s="1" t="n">
        <v>70.45</v>
      </c>
      <c r="G41" s="1" t="n">
        <v>80.6</v>
      </c>
      <c r="H41" s="1" t="n">
        <v>84.76</v>
      </c>
      <c r="I41" s="1" t="n">
        <v>89.91</v>
      </c>
      <c r="J41" s="1" t="n">
        <v>54.28</v>
      </c>
      <c r="K41" s="1" t="n">
        <v>53.35</v>
      </c>
      <c r="L41" s="1" t="n">
        <v>97.46</v>
      </c>
      <c r="M41" s="1" t="n">
        <v>85.17</v>
      </c>
      <c r="N41" s="1" t="n">
        <v>96.09</v>
      </c>
      <c r="O41" s="1" t="n">
        <v>99</v>
      </c>
      <c r="P41" s="1" t="n">
        <v>103.59</v>
      </c>
      <c r="Q41" s="7" t="n">
        <f aca="false">AVERAGE(B41:P41)</f>
        <v>74.1793333333333</v>
      </c>
      <c r="R41" s="7" t="n">
        <f aca="false">_xlfn.STDEV.S(B41:P41)</f>
        <v>24.1057821951103</v>
      </c>
      <c r="S41" s="1" t="n">
        <v>36.02</v>
      </c>
      <c r="T41" s="1" t="n">
        <v>3</v>
      </c>
      <c r="AC41" s="8" t="n">
        <f aca="false">B41*0.4444+5.5373</f>
        <v>15.500748</v>
      </c>
      <c r="AD41" s="8" t="n">
        <f aca="false">C41*0.4444+5.5373</f>
        <v>23.553276</v>
      </c>
      <c r="AE41" s="8" t="n">
        <f aca="false">D41*0.4444+5.5373</f>
        <v>29.521568</v>
      </c>
      <c r="AF41" s="8" t="n">
        <f aca="false">E41*0.4444+5.5373</f>
        <v>41.57814</v>
      </c>
      <c r="AG41" s="8" t="n">
        <f aca="false">F41*0.4444+5.5373</f>
        <v>36.84528</v>
      </c>
      <c r="AH41" s="8" t="n">
        <f aca="false">G41*0.4444+5.5373</f>
        <v>41.35594</v>
      </c>
      <c r="AI41" s="8" t="n">
        <f aca="false">H41*0.4444+5.5373</f>
        <v>43.204644</v>
      </c>
      <c r="AJ41" s="8" t="n">
        <f aca="false">I41*0.4444+5.5373</f>
        <v>45.493304</v>
      </c>
      <c r="AK41" s="8" t="n">
        <f aca="false">J41*0.4444+5.5373</f>
        <v>29.659332</v>
      </c>
      <c r="AL41" s="8" t="n">
        <f aca="false">K41*0.4444+5.5373</f>
        <v>29.24604</v>
      </c>
      <c r="AM41" s="8" t="n">
        <f aca="false">L41*0.4444+5.5373</f>
        <v>48.848524</v>
      </c>
      <c r="AN41" s="8" t="n">
        <f aca="false">M41*0.4444+5.5373</f>
        <v>43.386848</v>
      </c>
      <c r="AO41" s="8" t="n">
        <f aca="false">N41*0.4444+5.5373</f>
        <v>48.239696</v>
      </c>
      <c r="AP41" s="8" t="n">
        <f aca="false">O41*0.4444+5.5373</f>
        <v>49.5329</v>
      </c>
      <c r="AQ41" s="8" t="n">
        <f aca="false">P41*0.4444+5.5373</f>
        <v>51.572696</v>
      </c>
      <c r="AS41" s="8"/>
    </row>
    <row r="42" customFormat="false" ht="15" hidden="false" customHeight="false" outlineLevel="0" collapsed="false">
      <c r="A42" s="2" t="n">
        <v>39</v>
      </c>
      <c r="B42" s="1" t="n">
        <v>70.96</v>
      </c>
      <c r="D42" s="1" t="n">
        <v>93.87</v>
      </c>
      <c r="E42" s="1" t="n">
        <v>81.89</v>
      </c>
      <c r="F42" s="1" t="n">
        <v>95.94</v>
      </c>
      <c r="G42" s="1" t="n">
        <v>89.6</v>
      </c>
      <c r="H42" s="1" t="n">
        <v>87.89</v>
      </c>
      <c r="I42" s="1" t="n">
        <v>75.75</v>
      </c>
      <c r="K42" s="1" t="n">
        <v>78.86</v>
      </c>
      <c r="L42" s="1" t="n">
        <v>75.32</v>
      </c>
      <c r="M42" s="1" t="n">
        <v>74.08</v>
      </c>
      <c r="N42" s="1" t="n">
        <v>74.48</v>
      </c>
      <c r="O42" s="1" t="n">
        <v>114.52</v>
      </c>
      <c r="P42" s="1" t="n">
        <v>95.93</v>
      </c>
      <c r="Q42" s="7" t="n">
        <f aca="false">AVERAGE(B42:P42)</f>
        <v>85.3146153846154</v>
      </c>
      <c r="R42" s="7" t="n">
        <f aca="false">_xlfn.STDEV.S(B42:P42)</f>
        <v>12.4871805033433</v>
      </c>
      <c r="S42" s="1" t="n">
        <v>36.09</v>
      </c>
      <c r="T42" s="1" t="n">
        <v>3</v>
      </c>
      <c r="U42" s="4" t="n">
        <f aca="false">AVERAGE(S36:S42)</f>
        <v>35.64</v>
      </c>
      <c r="V42" s="8" t="n">
        <f aca="false">AVERAGE(B36:P42)</f>
        <v>65.6250980392157</v>
      </c>
      <c r="W42" s="8" t="n">
        <f aca="false">AVERAGE(R36:R42)</f>
        <v>17.2344673111521</v>
      </c>
      <c r="X42" s="0" t="n">
        <v>3</v>
      </c>
      <c r="Y42" s="4" t="n">
        <f aca="false">0.444*V42+5.5373</f>
        <v>34.6748435294118</v>
      </c>
      <c r="Z42" s="4" t="n">
        <f aca="false">(Y42-U42)^2</f>
        <v>0.931527012718322</v>
      </c>
      <c r="AA42" s="4" t="n">
        <f aca="false">ABS(Y42-U42)</f>
        <v>0.965156470588227</v>
      </c>
      <c r="AC42" s="8" t="n">
        <f aca="false">B42*0.4444+5.5373</f>
        <v>37.071924</v>
      </c>
      <c r="AD42" s="8"/>
      <c r="AE42" s="8" t="n">
        <f aca="false">D42*0.4444+5.5373</f>
        <v>47.253128</v>
      </c>
      <c r="AF42" s="8" t="n">
        <f aca="false">E42*0.4444+5.5373</f>
        <v>41.929216</v>
      </c>
      <c r="AG42" s="8" t="n">
        <f aca="false">F42*0.4444+5.5373</f>
        <v>48.173036</v>
      </c>
      <c r="AH42" s="8" t="n">
        <f aca="false">G42*0.4444+5.5373</f>
        <v>45.35554</v>
      </c>
      <c r="AI42" s="8" t="n">
        <f aca="false">H42*0.4444+5.5373</f>
        <v>44.595616</v>
      </c>
      <c r="AJ42" s="8" t="n">
        <f aca="false">I42*0.4444+5.5373</f>
        <v>39.2006</v>
      </c>
      <c r="AK42" s="8"/>
      <c r="AL42" s="8" t="n">
        <f aca="false">K42*0.4444+5.5373</f>
        <v>40.582684</v>
      </c>
      <c r="AM42" s="8" t="n">
        <f aca="false">L42*0.4444+5.5373</f>
        <v>39.009508</v>
      </c>
      <c r="AN42" s="8" t="n">
        <f aca="false">M42*0.4444+5.5373</f>
        <v>38.458452</v>
      </c>
      <c r="AO42" s="8" t="n">
        <f aca="false">N42*0.4444+5.5373</f>
        <v>38.636212</v>
      </c>
      <c r="AP42" s="8" t="n">
        <f aca="false">O42*0.4444+5.5373</f>
        <v>56.429988</v>
      </c>
      <c r="AQ42" s="8" t="n">
        <f aca="false">P42*0.4444+5.5373</f>
        <v>48.168592</v>
      </c>
      <c r="AR42" s="8" t="n">
        <f aca="false">AVERAGE(AC36:AQ42)</f>
        <v>34.7010935686275</v>
      </c>
      <c r="AS42" s="8" t="n">
        <f aca="false">_xlfn.STDEV.S(AC36:AQ42)</f>
        <v>8.94093467563543</v>
      </c>
      <c r="AT42" s="0" t="n">
        <v>3</v>
      </c>
      <c r="AU42" s="0" t="n">
        <v>14.2575</v>
      </c>
    </row>
    <row r="43" customFormat="false" ht="15" hidden="false" customHeight="false" outlineLevel="0" collapsed="false">
      <c r="A43" s="2" t="n">
        <v>53</v>
      </c>
      <c r="B43" s="1" t="n">
        <v>60.83</v>
      </c>
      <c r="C43" s="1" t="n">
        <v>74</v>
      </c>
      <c r="D43" s="1" t="n">
        <v>78.64</v>
      </c>
      <c r="E43" s="1" t="n">
        <v>117.69</v>
      </c>
      <c r="F43" s="1" t="n">
        <v>65.58</v>
      </c>
      <c r="G43" s="1" t="n">
        <v>87.73</v>
      </c>
      <c r="H43" s="1" t="n">
        <v>87.42</v>
      </c>
      <c r="I43" s="1" t="n">
        <v>84.24</v>
      </c>
      <c r="J43" s="1" t="n">
        <v>76.81</v>
      </c>
      <c r="K43" s="1" t="n">
        <v>103.39</v>
      </c>
      <c r="L43" s="1" t="n">
        <v>74.59</v>
      </c>
      <c r="M43" s="1" t="n">
        <v>80.61</v>
      </c>
      <c r="N43" s="1" t="n">
        <v>69.78</v>
      </c>
      <c r="O43" s="1" t="n">
        <v>68.33</v>
      </c>
      <c r="P43" s="1" t="n">
        <v>68.33</v>
      </c>
      <c r="Q43" s="7" t="n">
        <f aca="false">AVERAGE(B43:P43)</f>
        <v>79.8646666666667</v>
      </c>
      <c r="R43" s="7" t="n">
        <f aca="false">_xlfn.STDEV.S(B43:P43)</f>
        <v>14.9524431193733</v>
      </c>
      <c r="S43" s="1" t="n">
        <v>37.02</v>
      </c>
      <c r="T43" s="1" t="n">
        <v>4</v>
      </c>
      <c r="AC43" s="8" t="n">
        <f aca="false">B43*0.4444+5.5373</f>
        <v>32.570152</v>
      </c>
      <c r="AD43" s="8" t="n">
        <f aca="false">C43*0.4444+5.5373</f>
        <v>38.4229</v>
      </c>
      <c r="AE43" s="8" t="n">
        <f aca="false">D43*0.4444+5.5373</f>
        <v>40.484916</v>
      </c>
      <c r="AF43" s="8" t="n">
        <f aca="false">E43*0.4444+5.5373</f>
        <v>57.838736</v>
      </c>
      <c r="AG43" s="8" t="n">
        <f aca="false">F43*0.4444+5.5373</f>
        <v>34.681052</v>
      </c>
      <c r="AH43" s="8" t="n">
        <f aca="false">G43*0.4444+5.5373</f>
        <v>44.524512</v>
      </c>
      <c r="AI43" s="8" t="n">
        <f aca="false">H43*0.4444+5.5373</f>
        <v>44.386748</v>
      </c>
      <c r="AJ43" s="8" t="n">
        <f aca="false">I43*0.4444+5.5373</f>
        <v>42.973556</v>
      </c>
      <c r="AK43" s="8" t="n">
        <f aca="false">J43*0.4444+5.5373</f>
        <v>39.671664</v>
      </c>
      <c r="AL43" s="8" t="n">
        <f aca="false">K43*0.4444+5.5373</f>
        <v>51.483816</v>
      </c>
      <c r="AM43" s="8" t="n">
        <f aca="false">L43*0.4444+5.5373</f>
        <v>38.685096</v>
      </c>
      <c r="AN43" s="8" t="n">
        <f aca="false">M43*0.4444+5.5373</f>
        <v>41.360384</v>
      </c>
      <c r="AO43" s="8" t="n">
        <f aca="false">N43*0.4444+5.5373</f>
        <v>36.547532</v>
      </c>
      <c r="AP43" s="8" t="n">
        <f aca="false">O43*0.4444+5.5373</f>
        <v>35.903152</v>
      </c>
      <c r="AQ43" s="8" t="n">
        <f aca="false">P43*0.4444+5.5373</f>
        <v>35.903152</v>
      </c>
      <c r="AS43" s="8"/>
    </row>
    <row r="44" customFormat="false" ht="15" hidden="false" customHeight="false" outlineLevel="0" collapsed="false">
      <c r="A44" s="2" t="n">
        <v>58</v>
      </c>
      <c r="B44" s="1" t="n">
        <v>66.34</v>
      </c>
      <c r="C44" s="1" t="n">
        <v>78.02</v>
      </c>
      <c r="D44" s="1" t="n">
        <v>67.01</v>
      </c>
      <c r="E44" s="1" t="n">
        <v>84.84</v>
      </c>
      <c r="F44" s="1" t="n">
        <v>109.88</v>
      </c>
      <c r="G44" s="1" t="n">
        <v>76.76</v>
      </c>
      <c r="H44" s="1" t="n">
        <v>106.35</v>
      </c>
      <c r="I44" s="1" t="n">
        <v>121.07</v>
      </c>
      <c r="J44" s="1" t="n">
        <v>60.32</v>
      </c>
      <c r="M44" s="1" t="n">
        <v>64.56</v>
      </c>
      <c r="N44" s="1" t="n">
        <v>111.52</v>
      </c>
      <c r="O44" s="1" t="n">
        <v>65.56</v>
      </c>
      <c r="P44" s="1" t="n">
        <v>65.56</v>
      </c>
      <c r="Q44" s="7" t="n">
        <f aca="false">AVERAGE(B44:P44)</f>
        <v>82.9069230769231</v>
      </c>
      <c r="R44" s="7" t="n">
        <f aca="false">_xlfn.STDEV.S(B44:P44)</f>
        <v>21.5898164206397</v>
      </c>
      <c r="S44" s="1" t="n">
        <v>37.07</v>
      </c>
      <c r="T44" s="1" t="n">
        <v>4</v>
      </c>
      <c r="AC44" s="8" t="n">
        <f aca="false">B44*0.4444+5.5373</f>
        <v>35.018796</v>
      </c>
      <c r="AD44" s="8" t="n">
        <f aca="false">C44*0.4444+5.5373</f>
        <v>40.209388</v>
      </c>
      <c r="AE44" s="8" t="n">
        <f aca="false">D44*0.4444+5.5373</f>
        <v>35.316544</v>
      </c>
      <c r="AF44" s="8" t="n">
        <f aca="false">E44*0.4444+5.5373</f>
        <v>43.240196</v>
      </c>
      <c r="AG44" s="8" t="n">
        <f aca="false">F44*0.4444+5.5373</f>
        <v>54.367972</v>
      </c>
      <c r="AH44" s="8" t="n">
        <f aca="false">G44*0.4444+5.5373</f>
        <v>39.649444</v>
      </c>
      <c r="AI44" s="8" t="n">
        <f aca="false">H44*0.4444+5.5373</f>
        <v>52.79924</v>
      </c>
      <c r="AJ44" s="8" t="n">
        <f aca="false">I44*0.4444+5.5373</f>
        <v>59.340808</v>
      </c>
      <c r="AK44" s="8" t="n">
        <f aca="false">J44*0.4444+5.5373</f>
        <v>32.343508</v>
      </c>
      <c r="AL44" s="8"/>
      <c r="AM44" s="8"/>
      <c r="AN44" s="8" t="n">
        <f aca="false">M44*0.4444+5.5373</f>
        <v>34.227764</v>
      </c>
      <c r="AO44" s="8" t="n">
        <f aca="false">N44*0.4444+5.5373</f>
        <v>55.096788</v>
      </c>
      <c r="AP44" s="8" t="n">
        <f aca="false">O44*0.4444+5.5373</f>
        <v>34.672164</v>
      </c>
      <c r="AQ44" s="8" t="n">
        <f aca="false">P44*0.4444+5.5373</f>
        <v>34.672164</v>
      </c>
      <c r="AS44" s="8"/>
    </row>
    <row r="45" customFormat="false" ht="15" hidden="false" customHeight="false" outlineLevel="0" collapsed="false">
      <c r="A45" s="2" t="n">
        <v>64</v>
      </c>
      <c r="B45" s="1" t="n">
        <v>72.88</v>
      </c>
      <c r="C45" s="1" t="n">
        <v>51.08</v>
      </c>
      <c r="D45" s="1" t="n">
        <v>93.33</v>
      </c>
      <c r="E45" s="1" t="n">
        <v>127.97</v>
      </c>
      <c r="F45" s="1" t="n">
        <v>87.18</v>
      </c>
      <c r="G45" s="1" t="n">
        <v>74.91</v>
      </c>
      <c r="H45" s="1" t="n">
        <v>78.86</v>
      </c>
      <c r="I45" s="1" t="n">
        <v>77.06</v>
      </c>
      <c r="J45" s="1" t="n">
        <v>129.54</v>
      </c>
      <c r="K45" s="1" t="n">
        <v>66.25</v>
      </c>
      <c r="N45" s="1" t="n">
        <v>110.34</v>
      </c>
      <c r="O45" s="1" t="n">
        <v>66.92</v>
      </c>
      <c r="P45" s="1" t="n">
        <v>66.92</v>
      </c>
      <c r="Q45" s="7" t="n">
        <f aca="false">AVERAGE(B45:P45)</f>
        <v>84.8646153846154</v>
      </c>
      <c r="R45" s="7" t="n">
        <f aca="false">_xlfn.STDEV.S(B45:P45)</f>
        <v>24.2411470491066</v>
      </c>
      <c r="S45" s="1" t="n">
        <v>37.16</v>
      </c>
      <c r="T45" s="1" t="n">
        <v>4</v>
      </c>
      <c r="AC45" s="8" t="n">
        <f aca="false">B45*0.4444+5.5373</f>
        <v>37.925172</v>
      </c>
      <c r="AD45" s="8" t="n">
        <f aca="false">C45*0.4444+5.5373</f>
        <v>28.237252</v>
      </c>
      <c r="AE45" s="8" t="n">
        <f aca="false">D45*0.4444+5.5373</f>
        <v>47.013152</v>
      </c>
      <c r="AF45" s="8" t="n">
        <f aca="false">E45*0.4444+5.5373</f>
        <v>62.407168</v>
      </c>
      <c r="AG45" s="8" t="n">
        <f aca="false">F45*0.4444+5.5373</f>
        <v>44.280092</v>
      </c>
      <c r="AH45" s="8" t="n">
        <f aca="false">G45*0.4444+5.5373</f>
        <v>38.827304</v>
      </c>
      <c r="AI45" s="8" t="n">
        <f aca="false">H45*0.4444+5.5373</f>
        <v>40.582684</v>
      </c>
      <c r="AJ45" s="8" t="n">
        <f aca="false">I45*0.4444+5.5373</f>
        <v>39.782764</v>
      </c>
      <c r="AK45" s="8" t="n">
        <f aca="false">J45*0.4444+5.5373</f>
        <v>63.104876</v>
      </c>
      <c r="AL45" s="8" t="n">
        <f aca="false">K45*0.4444+5.5373</f>
        <v>34.9788</v>
      </c>
      <c r="AM45" s="8"/>
      <c r="AN45" s="8"/>
      <c r="AO45" s="8" t="n">
        <f aca="false">N45*0.4444+5.5373</f>
        <v>54.572396</v>
      </c>
      <c r="AP45" s="8" t="n">
        <f aca="false">O45*0.4444+5.5373</f>
        <v>35.276548</v>
      </c>
      <c r="AQ45" s="8" t="n">
        <f aca="false">P45*0.4444+5.5373</f>
        <v>35.276548</v>
      </c>
      <c r="AS45" s="8"/>
    </row>
    <row r="46" customFormat="false" ht="15" hidden="false" customHeight="false" outlineLevel="0" collapsed="false">
      <c r="A46" s="2" t="n">
        <v>46</v>
      </c>
      <c r="B46" s="1" t="n">
        <v>57.18</v>
      </c>
      <c r="C46" s="1" t="n">
        <v>65.74</v>
      </c>
      <c r="D46" s="1" t="n">
        <v>99.2</v>
      </c>
      <c r="E46" s="1" t="n">
        <v>80.81</v>
      </c>
      <c r="F46" s="1" t="n">
        <v>50.1</v>
      </c>
      <c r="G46" s="1" t="n">
        <v>67.14</v>
      </c>
      <c r="H46" s="1" t="n">
        <v>63.81</v>
      </c>
      <c r="I46" s="1" t="n">
        <v>79.47</v>
      </c>
      <c r="J46" s="1" t="n">
        <v>57.48</v>
      </c>
      <c r="K46" s="1" t="n">
        <v>78.46</v>
      </c>
      <c r="L46" s="1" t="n">
        <v>49.22</v>
      </c>
      <c r="M46" s="1" t="n">
        <v>69.76</v>
      </c>
      <c r="N46" s="1" t="n">
        <v>64.91</v>
      </c>
      <c r="O46" s="1" t="n">
        <v>55.02</v>
      </c>
      <c r="P46" s="1" t="n">
        <v>55.02</v>
      </c>
      <c r="Q46" s="7" t="n">
        <f aca="false">AVERAGE(B46:P46)</f>
        <v>66.2213333333333</v>
      </c>
      <c r="R46" s="7" t="n">
        <f aca="false">_xlfn.STDEV.S(B46:P46)</f>
        <v>13.6405508197678</v>
      </c>
      <c r="S46" s="1" t="n">
        <v>37.24</v>
      </c>
      <c r="T46" s="1" t="n">
        <v>4</v>
      </c>
      <c r="AC46" s="8" t="n">
        <f aca="false">B46*0.4444+5.5373</f>
        <v>30.948092</v>
      </c>
      <c r="AD46" s="8" t="n">
        <f aca="false">C46*0.4444+5.5373</f>
        <v>34.752156</v>
      </c>
      <c r="AE46" s="8" t="n">
        <f aca="false">D46*0.4444+5.5373</f>
        <v>49.62178</v>
      </c>
      <c r="AF46" s="8" t="n">
        <f aca="false">E46*0.4444+5.5373</f>
        <v>41.449264</v>
      </c>
      <c r="AG46" s="8" t="n">
        <f aca="false">F46*0.4444+5.5373</f>
        <v>27.80174</v>
      </c>
      <c r="AH46" s="8" t="n">
        <f aca="false">G46*0.4444+5.5373</f>
        <v>35.374316</v>
      </c>
      <c r="AI46" s="8" t="n">
        <f aca="false">H46*0.4444+5.5373</f>
        <v>33.894464</v>
      </c>
      <c r="AJ46" s="8" t="n">
        <f aca="false">I46*0.4444+5.5373</f>
        <v>40.853768</v>
      </c>
      <c r="AK46" s="8" t="n">
        <f aca="false">J46*0.4444+5.5373</f>
        <v>31.081412</v>
      </c>
      <c r="AL46" s="8" t="n">
        <f aca="false">K46*0.4444+5.5373</f>
        <v>40.404924</v>
      </c>
      <c r="AM46" s="8" t="n">
        <f aca="false">L46*0.4444+5.5373</f>
        <v>27.410668</v>
      </c>
      <c r="AN46" s="8" t="n">
        <f aca="false">M46*0.4444+5.5373</f>
        <v>36.538644</v>
      </c>
      <c r="AO46" s="8" t="n">
        <f aca="false">N46*0.4444+5.5373</f>
        <v>34.383304</v>
      </c>
      <c r="AP46" s="8" t="n">
        <f aca="false">O46*0.4444+5.5373</f>
        <v>29.988188</v>
      </c>
      <c r="AQ46" s="8" t="n">
        <f aca="false">P46*0.4444+5.5373</f>
        <v>29.988188</v>
      </c>
      <c r="AS46" s="8"/>
    </row>
    <row r="47" customFormat="false" ht="15" hidden="false" customHeight="false" outlineLevel="0" collapsed="false">
      <c r="A47" s="2" t="n">
        <v>37</v>
      </c>
      <c r="B47" s="1" t="n">
        <v>129.75</v>
      </c>
      <c r="C47" s="1" t="n">
        <v>126.89</v>
      </c>
      <c r="D47" s="1" t="n">
        <v>123.35</v>
      </c>
      <c r="G47" s="1" t="n">
        <v>110.1</v>
      </c>
      <c r="H47" s="1" t="n">
        <v>123.25</v>
      </c>
      <c r="I47" s="1" t="n">
        <v>97.94</v>
      </c>
      <c r="J47" s="1" t="n">
        <v>92.13</v>
      </c>
      <c r="K47" s="1" t="n">
        <v>106.82</v>
      </c>
      <c r="L47" s="1" t="n">
        <v>133.39</v>
      </c>
      <c r="N47" s="1" t="n">
        <v>95.28</v>
      </c>
      <c r="O47" s="1" t="n">
        <v>120.21</v>
      </c>
      <c r="P47" s="1" t="n">
        <v>120.21</v>
      </c>
      <c r="Q47" s="7" t="n">
        <f aca="false">AVERAGE(B47:P47)</f>
        <v>114.943333333333</v>
      </c>
      <c r="R47" s="7" t="n">
        <f aca="false">_xlfn.STDEV.S(B47:P47)</f>
        <v>14.0875272579124</v>
      </c>
      <c r="S47" s="1" t="n">
        <v>37.61</v>
      </c>
      <c r="T47" s="1" t="n">
        <v>4</v>
      </c>
      <c r="AC47" s="8" t="n">
        <f aca="false">B47*0.4444+5.5373</f>
        <v>63.1982</v>
      </c>
      <c r="AD47" s="8" t="n">
        <f aca="false">C47*0.4444+5.5373</f>
        <v>61.927216</v>
      </c>
      <c r="AE47" s="8" t="n">
        <f aca="false">D47*0.4444+5.5373</f>
        <v>60.35404</v>
      </c>
      <c r="AF47" s="8"/>
      <c r="AG47" s="8"/>
      <c r="AH47" s="8" t="n">
        <f aca="false">G47*0.4444+5.5373</f>
        <v>54.46574</v>
      </c>
      <c r="AI47" s="8" t="n">
        <f aca="false">H47*0.4444+5.5373</f>
        <v>60.3096</v>
      </c>
      <c r="AJ47" s="8" t="n">
        <f aca="false">I47*0.4444+5.5373</f>
        <v>49.061836</v>
      </c>
      <c r="AK47" s="8" t="n">
        <f aca="false">J47*0.4444+5.5373</f>
        <v>46.479872</v>
      </c>
      <c r="AL47" s="8" t="n">
        <f aca="false">K47*0.4444+5.5373</f>
        <v>53.008108</v>
      </c>
      <c r="AM47" s="8" t="n">
        <f aca="false">L47*0.4444+5.5373</f>
        <v>64.815816</v>
      </c>
      <c r="AN47" s="8"/>
      <c r="AO47" s="8" t="n">
        <f aca="false">N47*0.4444+5.5373</f>
        <v>47.879732</v>
      </c>
      <c r="AP47" s="8" t="n">
        <f aca="false">O47*0.4444+5.5373</f>
        <v>58.958624</v>
      </c>
      <c r="AQ47" s="8" t="n">
        <f aca="false">P47*0.4444+5.5373</f>
        <v>58.958624</v>
      </c>
      <c r="AS47" s="8"/>
    </row>
    <row r="48" customFormat="false" ht="15" hidden="false" customHeight="false" outlineLevel="0" collapsed="false">
      <c r="A48" s="2" t="n">
        <v>51</v>
      </c>
      <c r="B48" s="1" t="n">
        <v>31.92</v>
      </c>
      <c r="C48" s="1" t="n">
        <v>51.08</v>
      </c>
      <c r="D48" s="1" t="n">
        <v>39.47</v>
      </c>
      <c r="E48" s="1" t="n">
        <v>55.51</v>
      </c>
      <c r="F48" s="1" t="n">
        <v>54.97</v>
      </c>
      <c r="G48" s="1" t="n">
        <v>46.61</v>
      </c>
      <c r="H48" s="1" t="n">
        <v>58.05</v>
      </c>
      <c r="I48" s="1" t="n">
        <v>72.89</v>
      </c>
      <c r="J48" s="1" t="n">
        <v>75.21</v>
      </c>
      <c r="K48" s="1" t="n">
        <v>52.72</v>
      </c>
      <c r="L48" s="1" t="n">
        <v>63.16</v>
      </c>
      <c r="M48" s="1" t="n">
        <v>85.35</v>
      </c>
      <c r="N48" s="1" t="n">
        <v>69.65</v>
      </c>
      <c r="O48" s="1" t="n">
        <v>77.24</v>
      </c>
      <c r="P48" s="1" t="n">
        <v>77.24</v>
      </c>
      <c r="Q48" s="7" t="n">
        <f aca="false">AVERAGE(B48:P48)</f>
        <v>60.738</v>
      </c>
      <c r="R48" s="7" t="n">
        <f aca="false">_xlfn.STDEV.S(B48:P48)</f>
        <v>15.3543387074422</v>
      </c>
      <c r="S48" s="1" t="n">
        <v>38.05</v>
      </c>
      <c r="T48" s="1" t="n">
        <v>4</v>
      </c>
      <c r="AC48" s="8" t="n">
        <f aca="false">B48*0.4444+5.5373</f>
        <v>19.722548</v>
      </c>
      <c r="AD48" s="8" t="n">
        <f aca="false">C48*0.4444+5.5373</f>
        <v>28.237252</v>
      </c>
      <c r="AE48" s="8" t="n">
        <f aca="false">D48*0.4444+5.5373</f>
        <v>23.077768</v>
      </c>
      <c r="AF48" s="8" t="n">
        <f aca="false">E48*0.4444+5.5373</f>
        <v>30.205944</v>
      </c>
      <c r="AG48" s="8" t="n">
        <f aca="false">F48*0.4444+5.5373</f>
        <v>29.965968</v>
      </c>
      <c r="AH48" s="8" t="n">
        <f aca="false">G48*0.4444+5.5373</f>
        <v>26.250784</v>
      </c>
      <c r="AI48" s="8" t="n">
        <f aca="false">H48*0.4444+5.5373</f>
        <v>31.33472</v>
      </c>
      <c r="AJ48" s="8" t="n">
        <f aca="false">I48*0.4444+5.5373</f>
        <v>37.929616</v>
      </c>
      <c r="AK48" s="8" t="n">
        <f aca="false">J48*0.4444+5.5373</f>
        <v>38.960624</v>
      </c>
      <c r="AL48" s="8" t="n">
        <f aca="false">K48*0.4444+5.5373</f>
        <v>28.966068</v>
      </c>
      <c r="AM48" s="8" t="n">
        <f aca="false">L48*0.4444+5.5373</f>
        <v>33.605604</v>
      </c>
      <c r="AN48" s="8" t="n">
        <f aca="false">M48*0.4444+5.5373</f>
        <v>43.46684</v>
      </c>
      <c r="AO48" s="8" t="n">
        <f aca="false">N48*0.4444+5.5373</f>
        <v>36.48976</v>
      </c>
      <c r="AP48" s="8" t="n">
        <f aca="false">O48*0.4444+5.5373</f>
        <v>39.862756</v>
      </c>
      <c r="AQ48" s="8" t="n">
        <f aca="false">P48*0.4444+5.5373</f>
        <v>39.862756</v>
      </c>
      <c r="AS48" s="8"/>
    </row>
    <row r="49" customFormat="false" ht="15" hidden="false" customHeight="false" outlineLevel="0" collapsed="false">
      <c r="A49" s="2" t="n">
        <v>9</v>
      </c>
      <c r="B49" s="1" t="n">
        <v>48.09</v>
      </c>
      <c r="C49" s="1" t="n">
        <v>53.21</v>
      </c>
      <c r="D49" s="1" t="n">
        <v>72.46</v>
      </c>
      <c r="E49" s="1" t="n">
        <v>55.31</v>
      </c>
      <c r="F49" s="1" t="n">
        <v>52.94</v>
      </c>
      <c r="G49" s="1" t="n">
        <v>75.71</v>
      </c>
      <c r="H49" s="1" t="n">
        <v>53.04</v>
      </c>
      <c r="I49" s="1" t="n">
        <v>68.56</v>
      </c>
      <c r="J49" s="1" t="n">
        <v>79.42</v>
      </c>
      <c r="K49" s="1" t="n">
        <v>57.89</v>
      </c>
      <c r="L49" s="1" t="n">
        <v>62.25</v>
      </c>
      <c r="M49" s="1" t="n">
        <v>63.32</v>
      </c>
      <c r="N49" s="1" t="n">
        <v>67.85</v>
      </c>
      <c r="O49" s="1" t="n">
        <v>57.1</v>
      </c>
      <c r="P49" s="1" t="n">
        <v>57.1</v>
      </c>
      <c r="Q49" s="7" t="n">
        <f aca="false">AVERAGE(B49:P49)</f>
        <v>61.6166666666667</v>
      </c>
      <c r="R49" s="7" t="n">
        <f aca="false">_xlfn.STDEV.S(B49:P49)</f>
        <v>9.33684916773064</v>
      </c>
      <c r="S49" s="1" t="n">
        <v>38.8</v>
      </c>
      <c r="T49" s="1" t="n">
        <v>4</v>
      </c>
      <c r="AC49" s="8" t="n">
        <f aca="false">B49*0.4444+5.5373</f>
        <v>26.908496</v>
      </c>
      <c r="AD49" s="8" t="n">
        <f aca="false">C49*0.4444+5.5373</f>
        <v>29.183824</v>
      </c>
      <c r="AE49" s="8" t="n">
        <f aca="false">D49*0.4444+5.5373</f>
        <v>37.738524</v>
      </c>
      <c r="AF49" s="8" t="n">
        <f aca="false">E49*0.4444+5.5373</f>
        <v>30.117064</v>
      </c>
      <c r="AG49" s="8" t="n">
        <f aca="false">F49*0.4444+5.5373</f>
        <v>29.063836</v>
      </c>
      <c r="AH49" s="8" t="n">
        <f aca="false">G49*0.4444+5.5373</f>
        <v>39.182824</v>
      </c>
      <c r="AI49" s="8" t="n">
        <f aca="false">H49*0.4444+5.5373</f>
        <v>29.108276</v>
      </c>
      <c r="AJ49" s="8" t="n">
        <f aca="false">I49*0.4444+5.5373</f>
        <v>36.005364</v>
      </c>
      <c r="AK49" s="8" t="n">
        <f aca="false">J49*0.4444+5.5373</f>
        <v>40.831548</v>
      </c>
      <c r="AL49" s="8" t="n">
        <f aca="false">K49*0.4444+5.5373</f>
        <v>31.263616</v>
      </c>
      <c r="AM49" s="8" t="n">
        <f aca="false">L49*0.4444+5.5373</f>
        <v>33.2012</v>
      </c>
      <c r="AN49" s="8" t="n">
        <f aca="false">M49*0.4444+5.5373</f>
        <v>33.676708</v>
      </c>
      <c r="AO49" s="8" t="n">
        <f aca="false">N49*0.4444+5.5373</f>
        <v>35.68984</v>
      </c>
      <c r="AP49" s="8" t="n">
        <f aca="false">O49*0.4444+5.5373</f>
        <v>30.91254</v>
      </c>
      <c r="AQ49" s="8" t="n">
        <f aca="false">P49*0.4444+5.5373</f>
        <v>30.91254</v>
      </c>
      <c r="AS49" s="8"/>
    </row>
    <row r="50" customFormat="false" ht="15" hidden="false" customHeight="false" outlineLevel="0" collapsed="false">
      <c r="A50" s="2" t="n">
        <v>6</v>
      </c>
      <c r="B50" s="1" t="n">
        <v>63.32</v>
      </c>
      <c r="C50" s="1" t="n">
        <v>73.33</v>
      </c>
      <c r="D50" s="1" t="n">
        <v>52.06</v>
      </c>
      <c r="E50" s="1" t="n">
        <v>67.04</v>
      </c>
      <c r="F50" s="1" t="n">
        <v>58.61</v>
      </c>
      <c r="G50" s="1" t="n">
        <v>66.58</v>
      </c>
      <c r="H50" s="1" t="n">
        <v>59.79</v>
      </c>
      <c r="I50" s="1" t="n">
        <v>63.09</v>
      </c>
      <c r="J50" s="1" t="n">
        <v>61.74</v>
      </c>
      <c r="K50" s="1" t="n">
        <v>55.22</v>
      </c>
      <c r="L50" s="1" t="n">
        <v>72.85</v>
      </c>
      <c r="M50" s="1" t="n">
        <v>57.44</v>
      </c>
      <c r="N50" s="1" t="n">
        <v>56.23</v>
      </c>
      <c r="O50" s="1" t="n">
        <v>40.96</v>
      </c>
      <c r="P50" s="1" t="n">
        <v>40.96</v>
      </c>
      <c r="Q50" s="7" t="n">
        <f aca="false">AVERAGE(B50:P50)</f>
        <v>59.2813333333333</v>
      </c>
      <c r="R50" s="7" t="n">
        <f aca="false">_xlfn.STDEV.S(B50:P50)</f>
        <v>9.58122484465371</v>
      </c>
      <c r="S50" s="1" t="n">
        <v>38.84</v>
      </c>
      <c r="T50" s="1" t="n">
        <v>4</v>
      </c>
      <c r="AC50" s="8" t="n">
        <f aca="false">B50*0.4444+5.5373</f>
        <v>33.676708</v>
      </c>
      <c r="AD50" s="8" t="n">
        <f aca="false">C50*0.4444+5.5373</f>
        <v>38.125152</v>
      </c>
      <c r="AE50" s="8" t="n">
        <f aca="false">D50*0.4444+5.5373</f>
        <v>28.672764</v>
      </c>
      <c r="AF50" s="8" t="n">
        <f aca="false">E50*0.4444+5.5373</f>
        <v>35.329876</v>
      </c>
      <c r="AG50" s="8" t="n">
        <f aca="false">F50*0.4444+5.5373</f>
        <v>31.583584</v>
      </c>
      <c r="AH50" s="8" t="n">
        <f aca="false">G50*0.4444+5.5373</f>
        <v>35.125452</v>
      </c>
      <c r="AI50" s="8" t="n">
        <f aca="false">H50*0.4444+5.5373</f>
        <v>32.107976</v>
      </c>
      <c r="AJ50" s="8" t="n">
        <f aca="false">I50*0.4444+5.5373</f>
        <v>33.574496</v>
      </c>
      <c r="AK50" s="8" t="n">
        <f aca="false">J50*0.4444+5.5373</f>
        <v>32.974556</v>
      </c>
      <c r="AL50" s="8" t="n">
        <f aca="false">K50*0.4444+5.5373</f>
        <v>30.077068</v>
      </c>
      <c r="AM50" s="8" t="n">
        <f aca="false">L50*0.4444+5.5373</f>
        <v>37.91184</v>
      </c>
      <c r="AN50" s="8" t="n">
        <f aca="false">M50*0.4444+5.5373</f>
        <v>31.063636</v>
      </c>
      <c r="AO50" s="8" t="n">
        <f aca="false">N50*0.4444+5.5373</f>
        <v>30.525912</v>
      </c>
      <c r="AP50" s="8" t="n">
        <f aca="false">O50*0.4444+5.5373</f>
        <v>23.739924</v>
      </c>
      <c r="AQ50" s="8" t="n">
        <f aca="false">P50*0.4444+5.5373</f>
        <v>23.739924</v>
      </c>
      <c r="AS50" s="8"/>
    </row>
    <row r="51" customFormat="false" ht="15" hidden="false" customHeight="false" outlineLevel="0" collapsed="false">
      <c r="A51" s="2" t="n">
        <v>2</v>
      </c>
      <c r="B51" s="1" t="n">
        <v>77.06</v>
      </c>
      <c r="C51" s="1" t="n">
        <v>70.89</v>
      </c>
      <c r="D51" s="1" t="n">
        <v>71.66</v>
      </c>
      <c r="E51" s="1" t="n">
        <v>80.27</v>
      </c>
      <c r="F51" s="1" t="n">
        <v>70.36</v>
      </c>
      <c r="G51" s="1" t="n">
        <v>84.03</v>
      </c>
      <c r="H51" s="1" t="n">
        <v>72.16</v>
      </c>
      <c r="I51" s="1" t="n">
        <v>72.93</v>
      </c>
      <c r="J51" s="1" t="n">
        <v>75.31</v>
      </c>
      <c r="K51" s="1" t="n">
        <v>76.18</v>
      </c>
      <c r="L51" s="1" t="n">
        <v>81.04</v>
      </c>
      <c r="M51" s="1" t="n">
        <v>78.85</v>
      </c>
      <c r="N51" s="1" t="n">
        <v>89.29</v>
      </c>
      <c r="O51" s="1" t="n">
        <v>75.26</v>
      </c>
      <c r="P51" s="1" t="n">
        <v>75.26</v>
      </c>
      <c r="Q51" s="7" t="n">
        <f aca="false">AVERAGE(B51:P51)</f>
        <v>76.7033333333333</v>
      </c>
      <c r="R51" s="7" t="n">
        <f aca="false">_xlfn.STDEV.S(B51:P51)</f>
        <v>5.27187235194841</v>
      </c>
      <c r="S51" s="1" t="n">
        <v>38.9</v>
      </c>
      <c r="T51" s="1" t="n">
        <v>4</v>
      </c>
      <c r="U51" s="4" t="n">
        <f aca="false">AVERAGE(S43:S51)</f>
        <v>37.8544444444445</v>
      </c>
      <c r="V51" s="8" t="n">
        <f aca="false">AVERAGE(B43:P51)</f>
        <v>75.208828125</v>
      </c>
      <c r="W51" s="8" t="n">
        <f aca="false">AVERAGE(R43:R51)</f>
        <v>14.2284188598416</v>
      </c>
      <c r="X51" s="0" t="n">
        <v>4</v>
      </c>
      <c r="Y51" s="4" t="n">
        <f aca="false">0.444*V51+5.5373</f>
        <v>38.9300196875</v>
      </c>
      <c r="Z51" s="4" t="n">
        <f aca="false">(Y51-U51)^2</f>
        <v>1.15686210347403</v>
      </c>
      <c r="AA51" s="4" t="n">
        <f aca="false">ABS(Y51-U51)</f>
        <v>1.07557524305556</v>
      </c>
      <c r="AC51" s="8" t="n">
        <f aca="false">B51*0.4444+5.5373</f>
        <v>39.782764</v>
      </c>
      <c r="AD51" s="8" t="n">
        <f aca="false">C51*0.4444+5.5373</f>
        <v>37.040816</v>
      </c>
      <c r="AE51" s="8" t="n">
        <f aca="false">D51*0.4444+5.5373</f>
        <v>37.383004</v>
      </c>
      <c r="AF51" s="8" t="n">
        <f aca="false">E51*0.4444+5.5373</f>
        <v>41.209288</v>
      </c>
      <c r="AG51" s="8" t="n">
        <f aca="false">F51*0.4444+5.5373</f>
        <v>36.805284</v>
      </c>
      <c r="AH51" s="8" t="n">
        <f aca="false">G51*0.4444+5.5373</f>
        <v>42.880232</v>
      </c>
      <c r="AI51" s="8" t="n">
        <f aca="false">H51*0.4444+5.5373</f>
        <v>37.605204</v>
      </c>
      <c r="AJ51" s="8" t="n">
        <f aca="false">I51*0.4444+5.5373</f>
        <v>37.947392</v>
      </c>
      <c r="AK51" s="8" t="n">
        <f aca="false">J51*0.4444+5.5373</f>
        <v>39.005064</v>
      </c>
      <c r="AL51" s="8" t="n">
        <f aca="false">K51*0.4444+5.5373</f>
        <v>39.391692</v>
      </c>
      <c r="AM51" s="8" t="n">
        <f aca="false">L51*0.4444+5.5373</f>
        <v>41.551476</v>
      </c>
      <c r="AN51" s="8" t="n">
        <f aca="false">M51*0.4444+5.5373</f>
        <v>40.57824</v>
      </c>
      <c r="AO51" s="8" t="n">
        <f aca="false">N51*0.4444+5.5373</f>
        <v>45.217776</v>
      </c>
      <c r="AP51" s="8" t="n">
        <f aca="false">O51*0.4444+5.5373</f>
        <v>38.982844</v>
      </c>
      <c r="AQ51" s="8" t="n">
        <f aca="false">P51*0.4444+5.5373</f>
        <v>38.982844</v>
      </c>
      <c r="AR51" s="8" t="n">
        <f aca="false">AVERAGE(AC43:AQ51)</f>
        <v>38.96010321875</v>
      </c>
      <c r="AS51" s="8" t="n">
        <f aca="false">_xlfn.STDEV.S(AC43:AQ51)</f>
        <v>9.57645596327362</v>
      </c>
      <c r="AT51" s="0" t="n">
        <v>4</v>
      </c>
      <c r="AU51" s="0" t="n">
        <v>15.4775</v>
      </c>
    </row>
    <row r="52" customFormat="false" ht="15" hidden="false" customHeight="false" outlineLevel="0" collapsed="false">
      <c r="A52" s="2" t="n">
        <v>36</v>
      </c>
      <c r="B52" s="1" t="n">
        <v>84.73</v>
      </c>
      <c r="C52" s="1" t="n">
        <v>103.06</v>
      </c>
      <c r="D52" s="1" t="n">
        <v>113.09</v>
      </c>
      <c r="E52" s="1" t="n">
        <v>117.43</v>
      </c>
      <c r="F52" s="1" t="n">
        <v>77.06</v>
      </c>
      <c r="H52" s="1" t="n">
        <v>112.53</v>
      </c>
      <c r="K52" s="1" t="n">
        <v>136.2</v>
      </c>
      <c r="M52" s="1" t="n">
        <v>122.24</v>
      </c>
      <c r="O52" s="1" t="n">
        <v>132.71</v>
      </c>
      <c r="Q52" s="7" t="n">
        <f aca="false">AVERAGE(B52:P52)</f>
        <v>111.005555555556</v>
      </c>
      <c r="R52" s="7" t="n">
        <f aca="false">_xlfn.STDEV.S(B52:P52)</f>
        <v>19.9556866025145</v>
      </c>
      <c r="S52" s="1" t="n">
        <v>40.07</v>
      </c>
      <c r="T52" s="1" t="n">
        <v>5</v>
      </c>
      <c r="AC52" s="8" t="n">
        <f aca="false">B52*0.4444+5.5373</f>
        <v>43.191312</v>
      </c>
      <c r="AD52" s="8" t="n">
        <f aca="false">C52*0.4444+5.5373</f>
        <v>51.337164</v>
      </c>
      <c r="AE52" s="8" t="n">
        <f aca="false">D52*0.4444+5.5373</f>
        <v>55.794496</v>
      </c>
      <c r="AF52" s="8" t="n">
        <f aca="false">E52*0.4444+5.5373</f>
        <v>57.723192</v>
      </c>
      <c r="AG52" s="8" t="n">
        <f aca="false">F52*0.4444+5.5373</f>
        <v>39.782764</v>
      </c>
      <c r="AH52" s="8"/>
      <c r="AI52" s="8" t="n">
        <f aca="false">H52*0.4444+5.5373</f>
        <v>55.545632</v>
      </c>
      <c r="AJ52" s="8"/>
      <c r="AK52" s="8"/>
      <c r="AL52" s="8" t="n">
        <f aca="false">K52*0.4444+5.5373</f>
        <v>66.06458</v>
      </c>
      <c r="AM52" s="8"/>
      <c r="AN52" s="8" t="n">
        <f aca="false">M52*0.4444+5.5373</f>
        <v>59.860756</v>
      </c>
      <c r="AO52" s="8"/>
      <c r="AP52" s="8" t="n">
        <f aca="false">O52*0.4444+5.5373</f>
        <v>64.513624</v>
      </c>
      <c r="AQ52" s="8"/>
      <c r="AS52" s="8"/>
    </row>
    <row r="53" customFormat="false" ht="15" hidden="false" customHeight="false" outlineLevel="0" collapsed="false">
      <c r="A53" s="2" t="n">
        <v>48</v>
      </c>
      <c r="B53" s="1" t="n">
        <v>45.87</v>
      </c>
      <c r="C53" s="1" t="n">
        <v>31.85</v>
      </c>
      <c r="D53" s="1" t="n">
        <v>44.81</v>
      </c>
      <c r="E53" s="1" t="n">
        <v>74.7</v>
      </c>
      <c r="F53" s="1" t="n">
        <v>77.09</v>
      </c>
      <c r="G53" s="1" t="n">
        <v>46.58</v>
      </c>
      <c r="H53" s="1" t="n">
        <v>62.86</v>
      </c>
      <c r="I53" s="1" t="n">
        <v>72.72</v>
      </c>
      <c r="J53" s="1" t="n">
        <v>54.89</v>
      </c>
      <c r="K53" s="1" t="n">
        <v>47.67</v>
      </c>
      <c r="L53" s="1" t="n">
        <v>61.14</v>
      </c>
      <c r="M53" s="1" t="n">
        <v>83.11</v>
      </c>
      <c r="N53" s="1" t="n">
        <v>100.18</v>
      </c>
      <c r="O53" s="1" t="n">
        <v>113.02</v>
      </c>
      <c r="P53" s="1" t="n">
        <v>78.87</v>
      </c>
      <c r="Q53" s="7" t="n">
        <f aca="false">AVERAGE(B53:P53)</f>
        <v>66.3573333333333</v>
      </c>
      <c r="R53" s="7" t="n">
        <f aca="false">_xlfn.STDEV.S(B53:P53)</f>
        <v>22.3126407051719</v>
      </c>
      <c r="S53" s="1" t="n">
        <v>40.15</v>
      </c>
      <c r="T53" s="1" t="n">
        <v>5</v>
      </c>
      <c r="AC53" s="8" t="n">
        <f aca="false">B53*0.4444+5.5373</f>
        <v>25.921928</v>
      </c>
      <c r="AD53" s="8" t="n">
        <f aca="false">C53*0.4444+5.5373</f>
        <v>19.69144</v>
      </c>
      <c r="AE53" s="8" t="n">
        <f aca="false">D53*0.4444+5.5373</f>
        <v>25.450864</v>
      </c>
      <c r="AF53" s="8" t="n">
        <f aca="false">E53*0.4444+5.5373</f>
        <v>38.73398</v>
      </c>
      <c r="AG53" s="8" t="n">
        <f aca="false">F53*0.4444+5.5373</f>
        <v>39.796096</v>
      </c>
      <c r="AH53" s="8" t="n">
        <f aca="false">G53*0.4444+5.5373</f>
        <v>26.237452</v>
      </c>
      <c r="AI53" s="8" t="n">
        <f aca="false">H53*0.4444+5.5373</f>
        <v>33.472284</v>
      </c>
      <c r="AJ53" s="8" t="n">
        <f aca="false">I53*0.4444+5.5373</f>
        <v>37.854068</v>
      </c>
      <c r="AK53" s="8" t="n">
        <f aca="false">J53*0.4444+5.5373</f>
        <v>29.930416</v>
      </c>
      <c r="AL53" s="8" t="n">
        <f aca="false">K53*0.4444+5.5373</f>
        <v>26.721848</v>
      </c>
      <c r="AM53" s="8" t="n">
        <f aca="false">L53*0.4444+5.5373</f>
        <v>32.707916</v>
      </c>
      <c r="AN53" s="8" t="n">
        <f aca="false">M53*0.4444+5.5373</f>
        <v>42.471384</v>
      </c>
      <c r="AO53" s="8" t="n">
        <f aca="false">N53*0.4444+5.5373</f>
        <v>50.057292</v>
      </c>
      <c r="AP53" s="8" t="n">
        <f aca="false">O53*0.4444+5.5373</f>
        <v>55.763388</v>
      </c>
      <c r="AQ53" s="8" t="n">
        <f aca="false">P53*0.4444+5.5373</f>
        <v>40.587128</v>
      </c>
      <c r="AS53" s="8"/>
    </row>
    <row r="54" customFormat="false" ht="15" hidden="false" customHeight="false" outlineLevel="0" collapsed="false">
      <c r="A54" s="2" t="n">
        <v>60</v>
      </c>
      <c r="B54" s="1" t="n">
        <v>50.53</v>
      </c>
      <c r="C54" s="1" t="n">
        <v>62.12</v>
      </c>
      <c r="D54" s="1" t="n">
        <v>51.89</v>
      </c>
      <c r="E54" s="1" t="n">
        <v>71.73</v>
      </c>
      <c r="F54" s="1" t="n">
        <v>84.81</v>
      </c>
      <c r="G54" s="1" t="n">
        <v>57.04</v>
      </c>
      <c r="H54" s="1" t="n">
        <v>84.17</v>
      </c>
      <c r="I54" s="1" t="n">
        <v>90.52</v>
      </c>
      <c r="J54" s="1" t="n">
        <v>70</v>
      </c>
      <c r="K54" s="1" t="n">
        <v>68.84</v>
      </c>
      <c r="L54" s="1" t="n">
        <v>108.63</v>
      </c>
      <c r="M54" s="1" t="n">
        <v>92.19</v>
      </c>
      <c r="N54" s="1" t="n">
        <v>80.18</v>
      </c>
      <c r="O54" s="1" t="n">
        <v>112.89</v>
      </c>
      <c r="Q54" s="7" t="n">
        <f aca="false">AVERAGE(B54:P54)</f>
        <v>77.5385714285714</v>
      </c>
      <c r="R54" s="7" t="n">
        <f aca="false">_xlfn.STDEV.S(B54:P54)</f>
        <v>19.4439620278548</v>
      </c>
      <c r="S54" s="1" t="n">
        <v>40.35</v>
      </c>
      <c r="T54" s="1" t="n">
        <v>5</v>
      </c>
      <c r="AC54" s="8" t="n">
        <f aca="false">B54*0.4444+5.5373</f>
        <v>27.992832</v>
      </c>
      <c r="AD54" s="8" t="n">
        <f aca="false">C54*0.4444+5.5373</f>
        <v>33.143428</v>
      </c>
      <c r="AE54" s="8" t="n">
        <f aca="false">D54*0.4444+5.5373</f>
        <v>28.597216</v>
      </c>
      <c r="AF54" s="8" t="n">
        <f aca="false">E54*0.4444+5.5373</f>
        <v>37.414112</v>
      </c>
      <c r="AG54" s="8" t="n">
        <f aca="false">F54*0.4444+5.5373</f>
        <v>43.226864</v>
      </c>
      <c r="AH54" s="8" t="n">
        <f aca="false">G54*0.4444+5.5373</f>
        <v>30.885876</v>
      </c>
      <c r="AI54" s="8" t="n">
        <f aca="false">H54*0.4444+5.5373</f>
        <v>42.942448</v>
      </c>
      <c r="AJ54" s="8" t="n">
        <f aca="false">I54*0.4444+5.5373</f>
        <v>45.764388</v>
      </c>
      <c r="AK54" s="8" t="n">
        <f aca="false">J54*0.4444+5.5373</f>
        <v>36.6453</v>
      </c>
      <c r="AL54" s="8" t="n">
        <f aca="false">K54*0.4444+5.5373</f>
        <v>36.129796</v>
      </c>
      <c r="AM54" s="8" t="n">
        <f aca="false">L54*0.4444+5.5373</f>
        <v>53.812472</v>
      </c>
      <c r="AN54" s="8" t="n">
        <f aca="false">M54*0.4444+5.5373</f>
        <v>46.506536</v>
      </c>
      <c r="AO54" s="8" t="n">
        <f aca="false">N54*0.4444+5.5373</f>
        <v>41.169292</v>
      </c>
      <c r="AP54" s="8" t="n">
        <f aca="false">O54*0.4444+5.5373</f>
        <v>55.705616</v>
      </c>
      <c r="AQ54" s="8"/>
      <c r="AS54" s="8"/>
    </row>
    <row r="55" customFormat="false" ht="15" hidden="false" customHeight="false" outlineLevel="0" collapsed="false">
      <c r="A55" s="2" t="n">
        <v>16</v>
      </c>
      <c r="B55" s="1" t="n">
        <v>36.12</v>
      </c>
      <c r="C55" s="1" t="n">
        <v>45.32</v>
      </c>
      <c r="D55" s="1" t="n">
        <v>54.71</v>
      </c>
      <c r="E55" s="1" t="n">
        <v>57.69</v>
      </c>
      <c r="F55" s="1" t="n">
        <v>62.3</v>
      </c>
      <c r="G55" s="1" t="n">
        <v>68.94</v>
      </c>
      <c r="H55" s="1" t="n">
        <v>49.17</v>
      </c>
      <c r="I55" s="1" t="n">
        <v>54.14</v>
      </c>
      <c r="J55" s="1" t="n">
        <v>47.12</v>
      </c>
      <c r="K55" s="1" t="n">
        <v>46.54</v>
      </c>
      <c r="L55" s="1" t="n">
        <v>57.95</v>
      </c>
      <c r="M55" s="1" t="n">
        <v>45.31</v>
      </c>
      <c r="N55" s="1" t="n">
        <v>50.81</v>
      </c>
      <c r="O55" s="1" t="n">
        <v>67.61</v>
      </c>
      <c r="P55" s="1" t="n">
        <v>56.34</v>
      </c>
      <c r="Q55" s="7" t="n">
        <f aca="false">AVERAGE(B55:P55)</f>
        <v>53.338</v>
      </c>
      <c r="R55" s="7" t="n">
        <f aca="false">_xlfn.STDEV.S(B55:P55)</f>
        <v>8.91633268622412</v>
      </c>
      <c r="S55" s="1" t="n">
        <v>40.37</v>
      </c>
      <c r="T55" s="1" t="n">
        <v>5</v>
      </c>
      <c r="AC55" s="8" t="n">
        <f aca="false">B55*0.4444+5.5373</f>
        <v>21.589028</v>
      </c>
      <c r="AD55" s="8" t="n">
        <f aca="false">C55*0.4444+5.5373</f>
        <v>25.677508</v>
      </c>
      <c r="AE55" s="8" t="n">
        <f aca="false">D55*0.4444+5.5373</f>
        <v>29.850424</v>
      </c>
      <c r="AF55" s="8" t="n">
        <f aca="false">E55*0.4444+5.5373</f>
        <v>31.174736</v>
      </c>
      <c r="AG55" s="8" t="n">
        <f aca="false">F55*0.4444+5.5373</f>
        <v>33.22342</v>
      </c>
      <c r="AH55" s="8" t="n">
        <f aca="false">G55*0.4444+5.5373</f>
        <v>36.174236</v>
      </c>
      <c r="AI55" s="8" t="n">
        <f aca="false">H55*0.4444+5.5373</f>
        <v>27.388448</v>
      </c>
      <c r="AJ55" s="8" t="n">
        <f aca="false">I55*0.4444+5.5373</f>
        <v>29.597116</v>
      </c>
      <c r="AK55" s="8" t="n">
        <f aca="false">J55*0.4444+5.5373</f>
        <v>26.477428</v>
      </c>
      <c r="AL55" s="8" t="n">
        <f aca="false">K55*0.4444+5.5373</f>
        <v>26.219676</v>
      </c>
      <c r="AM55" s="8" t="n">
        <f aca="false">L55*0.4444+5.5373</f>
        <v>31.29028</v>
      </c>
      <c r="AN55" s="8" t="n">
        <f aca="false">M55*0.4444+5.5373</f>
        <v>25.673064</v>
      </c>
      <c r="AO55" s="8" t="n">
        <f aca="false">N55*0.4444+5.5373</f>
        <v>28.117264</v>
      </c>
      <c r="AP55" s="8" t="n">
        <f aca="false">O55*0.4444+5.5373</f>
        <v>35.583184</v>
      </c>
      <c r="AQ55" s="8" t="n">
        <f aca="false">P55*0.4444+5.5373</f>
        <v>30.574796</v>
      </c>
      <c r="AS55" s="8"/>
    </row>
    <row r="56" customFormat="false" ht="15" hidden="false" customHeight="false" outlineLevel="0" collapsed="false">
      <c r="A56" s="2" t="n">
        <v>96</v>
      </c>
      <c r="B56" s="1" t="n">
        <v>57.93</v>
      </c>
      <c r="C56" s="1" t="n">
        <v>87.89</v>
      </c>
      <c r="D56" s="1" t="n">
        <v>87.22</v>
      </c>
      <c r="E56" s="1" t="n">
        <v>80.02</v>
      </c>
      <c r="F56" s="1" t="n">
        <v>103.96</v>
      </c>
      <c r="G56" s="1" t="n">
        <v>96.21</v>
      </c>
      <c r="H56" s="1" t="n">
        <v>78.4</v>
      </c>
      <c r="I56" s="1" t="n">
        <v>120.45</v>
      </c>
      <c r="J56" s="1" t="n">
        <v>94.29</v>
      </c>
      <c r="K56" s="1" t="n">
        <v>86.93</v>
      </c>
      <c r="L56" s="1" t="n">
        <v>87.68</v>
      </c>
      <c r="M56" s="1" t="n">
        <v>94.03</v>
      </c>
      <c r="N56" s="1" t="n">
        <v>123.35</v>
      </c>
      <c r="O56" s="1" t="n">
        <v>88.54</v>
      </c>
      <c r="P56" s="1" t="n">
        <v>119.8</v>
      </c>
      <c r="Q56" s="7" t="n">
        <f aca="false">AVERAGE(B56:P56)</f>
        <v>93.78</v>
      </c>
      <c r="R56" s="7" t="n">
        <f aca="false">_xlfn.STDEV.S(B56:P56)</f>
        <v>17.4703716535821</v>
      </c>
      <c r="S56" s="1" t="n">
        <v>40.41</v>
      </c>
      <c r="T56" s="1" t="n">
        <v>5</v>
      </c>
      <c r="AC56" s="8" t="n">
        <f aca="false">B56*0.4444+5.5373</f>
        <v>31.281392</v>
      </c>
      <c r="AD56" s="8" t="n">
        <f aca="false">C56*0.4444+5.5373</f>
        <v>44.595616</v>
      </c>
      <c r="AE56" s="8" t="n">
        <f aca="false">D56*0.4444+5.5373</f>
        <v>44.297868</v>
      </c>
      <c r="AF56" s="8" t="n">
        <f aca="false">E56*0.4444+5.5373</f>
        <v>41.098188</v>
      </c>
      <c r="AG56" s="8" t="n">
        <f aca="false">F56*0.4444+5.5373</f>
        <v>51.737124</v>
      </c>
      <c r="AH56" s="8" t="n">
        <f aca="false">G56*0.4444+5.5373</f>
        <v>48.293024</v>
      </c>
      <c r="AI56" s="8" t="n">
        <f aca="false">H56*0.4444+5.5373</f>
        <v>40.37826</v>
      </c>
      <c r="AJ56" s="8" t="n">
        <f aca="false">I56*0.4444+5.5373</f>
        <v>59.06528</v>
      </c>
      <c r="AK56" s="8" t="n">
        <f aca="false">J56*0.4444+5.5373</f>
        <v>47.439776</v>
      </c>
      <c r="AL56" s="8" t="n">
        <f aca="false">K56*0.4444+5.5373</f>
        <v>44.168992</v>
      </c>
      <c r="AM56" s="8" t="n">
        <f aca="false">L56*0.4444+5.5373</f>
        <v>44.502292</v>
      </c>
      <c r="AN56" s="8" t="n">
        <f aca="false">M56*0.4444+5.5373</f>
        <v>47.324232</v>
      </c>
      <c r="AO56" s="8" t="n">
        <f aca="false">N56*0.4444+5.5373</f>
        <v>60.35404</v>
      </c>
      <c r="AP56" s="8" t="n">
        <f aca="false">O56*0.4444+5.5373</f>
        <v>44.884476</v>
      </c>
      <c r="AQ56" s="8" t="n">
        <f aca="false">P56*0.4444+5.5373</f>
        <v>58.77642</v>
      </c>
      <c r="AS56" s="8"/>
    </row>
    <row r="57" customFormat="false" ht="15" hidden="false" customHeight="false" outlineLevel="0" collapsed="false">
      <c r="A57" s="2" t="n">
        <v>11</v>
      </c>
      <c r="B57" s="1" t="n">
        <v>45.3</v>
      </c>
      <c r="C57" s="1" t="n">
        <v>54.76</v>
      </c>
      <c r="D57" s="1" t="n">
        <v>70.51</v>
      </c>
      <c r="E57" s="1" t="n">
        <v>65.67</v>
      </c>
      <c r="F57" s="1" t="n">
        <v>63.34</v>
      </c>
      <c r="G57" s="1" t="n">
        <v>72.88</v>
      </c>
      <c r="H57" s="1" t="n">
        <v>66.97</v>
      </c>
      <c r="I57" s="1" t="n">
        <v>54.96</v>
      </c>
      <c r="J57" s="1" t="n">
        <v>53.24</v>
      </c>
      <c r="K57" s="1" t="n">
        <v>66.12</v>
      </c>
      <c r="L57" s="1" t="n">
        <v>56.77</v>
      </c>
      <c r="M57" s="1" t="n">
        <v>63.68</v>
      </c>
      <c r="N57" s="1" t="n">
        <v>83.55</v>
      </c>
      <c r="O57" s="1" t="n">
        <v>74.17</v>
      </c>
      <c r="P57" s="1" t="n">
        <v>69.43</v>
      </c>
      <c r="Q57" s="7" t="n">
        <f aca="false">AVERAGE(B57:P57)</f>
        <v>64.09</v>
      </c>
      <c r="R57" s="7" t="n">
        <f aca="false">_xlfn.STDEV.S(B57:P57)</f>
        <v>9.77500895140255</v>
      </c>
      <c r="S57" s="1" t="n">
        <v>40.49</v>
      </c>
      <c r="T57" s="1" t="n">
        <v>5</v>
      </c>
      <c r="AC57" s="8" t="n">
        <f aca="false">B57*0.4444+5.5373</f>
        <v>25.66862</v>
      </c>
      <c r="AD57" s="8" t="n">
        <f aca="false">C57*0.4444+5.5373</f>
        <v>29.872644</v>
      </c>
      <c r="AE57" s="8" t="n">
        <f aca="false">D57*0.4444+5.5373</f>
        <v>36.871944</v>
      </c>
      <c r="AF57" s="8" t="n">
        <f aca="false">E57*0.4444+5.5373</f>
        <v>34.721048</v>
      </c>
      <c r="AG57" s="8" t="n">
        <f aca="false">F57*0.4444+5.5373</f>
        <v>33.685596</v>
      </c>
      <c r="AH57" s="8" t="n">
        <f aca="false">G57*0.4444+5.5373</f>
        <v>37.925172</v>
      </c>
      <c r="AI57" s="8" t="n">
        <f aca="false">H57*0.4444+5.5373</f>
        <v>35.298768</v>
      </c>
      <c r="AJ57" s="8" t="n">
        <f aca="false">I57*0.4444+5.5373</f>
        <v>29.961524</v>
      </c>
      <c r="AK57" s="8" t="n">
        <f aca="false">J57*0.4444+5.5373</f>
        <v>29.197156</v>
      </c>
      <c r="AL57" s="8" t="n">
        <f aca="false">K57*0.4444+5.5373</f>
        <v>34.921028</v>
      </c>
      <c r="AM57" s="8" t="n">
        <f aca="false">L57*0.4444+5.5373</f>
        <v>30.765888</v>
      </c>
      <c r="AN57" s="8" t="n">
        <f aca="false">M57*0.4444+5.5373</f>
        <v>33.836692</v>
      </c>
      <c r="AO57" s="8" t="n">
        <f aca="false">N57*0.4444+5.5373</f>
        <v>42.66692</v>
      </c>
      <c r="AP57" s="8" t="n">
        <f aca="false">O57*0.4444+5.5373</f>
        <v>38.498448</v>
      </c>
      <c r="AQ57" s="8" t="n">
        <f aca="false">P57*0.4444+5.5373</f>
        <v>36.391992</v>
      </c>
      <c r="AS57" s="8"/>
    </row>
    <row r="58" customFormat="false" ht="15" hidden="false" customHeight="false" outlineLevel="0" collapsed="false">
      <c r="A58" s="2" t="n">
        <v>5</v>
      </c>
      <c r="B58" s="1" t="n">
        <v>60.61</v>
      </c>
      <c r="C58" s="1" t="n">
        <v>60.34</v>
      </c>
      <c r="D58" s="1" t="n">
        <v>75.53</v>
      </c>
      <c r="E58" s="1" t="n">
        <v>64.78</v>
      </c>
      <c r="F58" s="1" t="n">
        <v>68.44</v>
      </c>
      <c r="G58" s="1" t="n">
        <v>74.91</v>
      </c>
      <c r="H58" s="1" t="n">
        <v>69.27</v>
      </c>
      <c r="I58" s="1" t="n">
        <v>63.52</v>
      </c>
      <c r="J58" s="1" t="n">
        <v>63.77</v>
      </c>
      <c r="K58" s="1" t="n">
        <v>54.01</v>
      </c>
      <c r="L58" s="1" t="n">
        <v>59.57</v>
      </c>
      <c r="M58" s="1" t="n">
        <v>61.07</v>
      </c>
      <c r="N58" s="1" t="n">
        <v>62.37</v>
      </c>
      <c r="O58" s="1" t="n">
        <v>58.95</v>
      </c>
      <c r="P58" s="1" t="n">
        <v>46.06</v>
      </c>
      <c r="Q58" s="7" t="n">
        <f aca="false">AVERAGE(B58:P58)</f>
        <v>62.88</v>
      </c>
      <c r="R58" s="7" t="n">
        <f aca="false">_xlfn.STDEV.S(B58:P58)</f>
        <v>7.48537526495117</v>
      </c>
      <c r="S58" s="1" t="n">
        <v>40.95</v>
      </c>
      <c r="T58" s="1" t="n">
        <v>5</v>
      </c>
      <c r="AC58" s="8" t="n">
        <f aca="false">B58*0.4444+5.5373</f>
        <v>32.472384</v>
      </c>
      <c r="AD58" s="8" t="n">
        <f aca="false">C58*0.4444+5.5373</f>
        <v>32.352396</v>
      </c>
      <c r="AE58" s="8" t="n">
        <f aca="false">D58*0.4444+5.5373</f>
        <v>39.102832</v>
      </c>
      <c r="AF58" s="8" t="n">
        <f aca="false">E58*0.4444+5.5373</f>
        <v>34.325532</v>
      </c>
      <c r="AG58" s="8" t="n">
        <f aca="false">F58*0.4444+5.5373</f>
        <v>35.952036</v>
      </c>
      <c r="AH58" s="8" t="n">
        <f aca="false">G58*0.4444+5.5373</f>
        <v>38.827304</v>
      </c>
      <c r="AI58" s="8" t="n">
        <f aca="false">H58*0.4444+5.5373</f>
        <v>36.320888</v>
      </c>
      <c r="AJ58" s="8" t="n">
        <f aca="false">I58*0.4444+5.5373</f>
        <v>33.765588</v>
      </c>
      <c r="AK58" s="8" t="n">
        <f aca="false">J58*0.4444+5.5373</f>
        <v>33.876688</v>
      </c>
      <c r="AL58" s="8" t="n">
        <f aca="false">K58*0.4444+5.5373</f>
        <v>29.539344</v>
      </c>
      <c r="AM58" s="8" t="n">
        <f aca="false">L58*0.4444+5.5373</f>
        <v>32.010208</v>
      </c>
      <c r="AN58" s="8" t="n">
        <f aca="false">M58*0.4444+5.5373</f>
        <v>32.676808</v>
      </c>
      <c r="AO58" s="8" t="n">
        <f aca="false">N58*0.4444+5.5373</f>
        <v>33.254528</v>
      </c>
      <c r="AP58" s="8" t="n">
        <f aca="false">O58*0.4444+5.5373</f>
        <v>31.73468</v>
      </c>
      <c r="AQ58" s="8" t="n">
        <f aca="false">P58*0.4444+5.5373</f>
        <v>26.006364</v>
      </c>
      <c r="AS58" s="8"/>
    </row>
    <row r="59" customFormat="false" ht="15" hidden="false" customHeight="false" outlineLevel="0" collapsed="false">
      <c r="A59" s="2" t="n">
        <v>55</v>
      </c>
      <c r="B59" s="1" t="n">
        <v>26.3</v>
      </c>
      <c r="C59" s="1" t="n">
        <v>40.16</v>
      </c>
      <c r="D59" s="1" t="n">
        <v>53.01</v>
      </c>
      <c r="E59" s="1" t="n">
        <v>66.09</v>
      </c>
      <c r="F59" s="1" t="n">
        <v>68.1</v>
      </c>
      <c r="G59" s="1" t="n">
        <v>114.84</v>
      </c>
      <c r="H59" s="1" t="n">
        <v>61.49</v>
      </c>
      <c r="I59" s="1" t="n">
        <v>95.29</v>
      </c>
      <c r="J59" s="1" t="n">
        <v>97.81</v>
      </c>
      <c r="K59" s="1" t="n">
        <v>64.91</v>
      </c>
      <c r="L59" s="1" t="n">
        <v>87.85</v>
      </c>
      <c r="M59" s="1" t="n">
        <v>60.33</v>
      </c>
      <c r="N59" s="1" t="n">
        <v>94.03</v>
      </c>
      <c r="O59" s="1" t="n">
        <v>63</v>
      </c>
      <c r="P59" s="1" t="n">
        <v>81.58</v>
      </c>
      <c r="Q59" s="7" t="n">
        <f aca="false">AVERAGE(B59:P59)</f>
        <v>71.6526666666667</v>
      </c>
      <c r="R59" s="7" t="n">
        <f aca="false">_xlfn.STDEV.S(B59:P59)</f>
        <v>23.5452556539428</v>
      </c>
      <c r="S59" s="1" t="n">
        <v>41.14</v>
      </c>
      <c r="T59" s="1" t="n">
        <v>5</v>
      </c>
      <c r="U59" s="4" t="n">
        <f aca="false">AVERAGE(S52:S59)</f>
        <v>40.49125</v>
      </c>
      <c r="V59" s="8" t="n">
        <f aca="false">AVERAGE(B52:P59)</f>
        <v>73.1509734513275</v>
      </c>
      <c r="W59" s="8" t="n">
        <f aca="false">AVERAGE(R52:R59)</f>
        <v>16.1130791932055</v>
      </c>
      <c r="X59" s="0" t="n">
        <v>5</v>
      </c>
      <c r="Y59" s="4" t="n">
        <f aca="false">0.444*V59+5.5373</f>
        <v>38.0163322123894</v>
      </c>
      <c r="Z59" s="4" t="n">
        <f aca="false">(Y59-U59)^2</f>
        <v>6.12521805543138</v>
      </c>
      <c r="AA59" s="4" t="n">
        <f aca="false">ABS(Y59-U59)</f>
        <v>2.47491778761061</v>
      </c>
      <c r="AC59" s="8" t="n">
        <f aca="false">B59*0.4444+5.5373</f>
        <v>17.22502</v>
      </c>
      <c r="AD59" s="8" t="n">
        <f aca="false">C59*0.4444+5.5373</f>
        <v>23.384404</v>
      </c>
      <c r="AE59" s="8" t="n">
        <f aca="false">D59*0.4444+5.5373</f>
        <v>29.094944</v>
      </c>
      <c r="AF59" s="8" t="n">
        <f aca="false">E59*0.4444+5.5373</f>
        <v>34.907696</v>
      </c>
      <c r="AG59" s="8" t="n">
        <f aca="false">F59*0.4444+5.5373</f>
        <v>35.80094</v>
      </c>
      <c r="AH59" s="8" t="n">
        <f aca="false">G59*0.4444+5.5373</f>
        <v>56.572196</v>
      </c>
      <c r="AI59" s="8" t="n">
        <f aca="false">H59*0.4444+5.5373</f>
        <v>32.863456</v>
      </c>
      <c r="AJ59" s="8" t="n">
        <f aca="false">I59*0.4444+5.5373</f>
        <v>47.884176</v>
      </c>
      <c r="AK59" s="8" t="n">
        <f aca="false">J59*0.4444+5.5373</f>
        <v>49.004064</v>
      </c>
      <c r="AL59" s="8" t="n">
        <f aca="false">K59*0.4444+5.5373</f>
        <v>34.383304</v>
      </c>
      <c r="AM59" s="8" t="n">
        <f aca="false">L59*0.4444+5.5373</f>
        <v>44.57784</v>
      </c>
      <c r="AN59" s="8" t="n">
        <f aca="false">M59*0.4444+5.5373</f>
        <v>32.347952</v>
      </c>
      <c r="AO59" s="8" t="n">
        <f aca="false">N59*0.4444+5.5373</f>
        <v>47.324232</v>
      </c>
      <c r="AP59" s="8" t="n">
        <f aca="false">O59*0.4444+5.5373</f>
        <v>33.5345</v>
      </c>
      <c r="AQ59" s="8" t="n">
        <f aca="false">P59*0.4444+5.5373</f>
        <v>41.791452</v>
      </c>
      <c r="AR59" s="8" t="n">
        <f aca="false">AVERAGE(AC52:AQ59)</f>
        <v>38.0455926017699</v>
      </c>
      <c r="AS59" s="8" t="n">
        <f aca="false">_xlfn.STDEV.S(AC52:AQ59)</f>
        <v>10.2272290018525</v>
      </c>
      <c r="AT59" s="0" t="n">
        <v>5</v>
      </c>
      <c r="AU59" s="0" t="n">
        <v>16.9614285714286</v>
      </c>
    </row>
    <row r="60" customFormat="false" ht="15" hidden="false" customHeight="false" outlineLevel="0" collapsed="false">
      <c r="A60" s="2" t="n">
        <v>70</v>
      </c>
      <c r="B60" s="1" t="n">
        <v>53.66</v>
      </c>
      <c r="C60" s="1" t="n">
        <v>101.38</v>
      </c>
      <c r="D60" s="1" t="n">
        <v>113.88</v>
      </c>
      <c r="E60" s="1" t="n">
        <v>124.45</v>
      </c>
      <c r="F60" s="1" t="n">
        <v>104.47</v>
      </c>
      <c r="G60" s="1" t="n">
        <v>94.27</v>
      </c>
      <c r="H60" s="1" t="n">
        <v>81.24</v>
      </c>
      <c r="J60" s="1" t="n">
        <v>105.23</v>
      </c>
      <c r="K60" s="1" t="n">
        <v>89.39</v>
      </c>
      <c r="L60" s="1" t="n">
        <v>131.06</v>
      </c>
      <c r="M60" s="1" t="n">
        <v>120.54</v>
      </c>
      <c r="N60" s="1" t="n">
        <v>97.25</v>
      </c>
      <c r="O60" s="1" t="n">
        <v>118.35</v>
      </c>
      <c r="P60" s="1" t="n">
        <v>103.84</v>
      </c>
      <c r="Q60" s="7" t="n">
        <f aca="false">AVERAGE(B60:P60)</f>
        <v>102.786428571429</v>
      </c>
      <c r="R60" s="7" t="n">
        <f aca="false">_xlfn.STDEV.S(B60:P60)</f>
        <v>19.8482328634616</v>
      </c>
      <c r="S60" s="1" t="n">
        <v>41.65</v>
      </c>
      <c r="T60" s="1" t="n">
        <v>6</v>
      </c>
      <c r="AC60" s="8" t="n">
        <f aca="false">B60*0.4444+5.5373</f>
        <v>29.383804</v>
      </c>
      <c r="AD60" s="8" t="n">
        <f aca="false">C60*0.4444+5.5373</f>
        <v>50.590572</v>
      </c>
      <c r="AE60" s="8" t="n">
        <f aca="false">D60*0.4444+5.5373</f>
        <v>56.145572</v>
      </c>
      <c r="AF60" s="8" t="n">
        <f aca="false">E60*0.4444+5.5373</f>
        <v>60.84288</v>
      </c>
      <c r="AG60" s="8" t="n">
        <f aca="false">F60*0.4444+5.5373</f>
        <v>51.963768</v>
      </c>
      <c r="AH60" s="8" t="n">
        <f aca="false">G60*0.4444+5.5373</f>
        <v>47.430888</v>
      </c>
      <c r="AI60" s="8" t="n">
        <f aca="false">H60*0.4444+5.5373</f>
        <v>41.640356</v>
      </c>
      <c r="AJ60" s="8"/>
      <c r="AK60" s="8" t="n">
        <f aca="false">J60*0.4444+5.5373</f>
        <v>52.301512</v>
      </c>
      <c r="AL60" s="8" t="n">
        <f aca="false">K60*0.4444+5.5373</f>
        <v>45.262216</v>
      </c>
      <c r="AM60" s="8" t="n">
        <f aca="false">L60*0.4444+5.5373</f>
        <v>63.780364</v>
      </c>
      <c r="AN60" s="8" t="n">
        <f aca="false">M60*0.4444+5.5373</f>
        <v>59.105276</v>
      </c>
      <c r="AO60" s="8" t="n">
        <f aca="false">N60*0.4444+5.5373</f>
        <v>48.7552</v>
      </c>
      <c r="AP60" s="8" t="n">
        <f aca="false">O60*0.4444+5.5373</f>
        <v>58.13204</v>
      </c>
      <c r="AQ60" s="8" t="n">
        <f aca="false">P60*0.4444+5.5373</f>
        <v>51.683796</v>
      </c>
      <c r="AS60" s="8"/>
    </row>
    <row r="61" customFormat="false" ht="15" hidden="false" customHeight="false" outlineLevel="0" collapsed="false">
      <c r="A61" s="2" t="n">
        <v>3</v>
      </c>
      <c r="B61" s="1" t="n">
        <v>88.1</v>
      </c>
      <c r="C61" s="1" t="n">
        <v>82.4</v>
      </c>
      <c r="D61" s="1" t="n">
        <v>78.85</v>
      </c>
      <c r="E61" s="1" t="n">
        <v>76.38</v>
      </c>
      <c r="F61" s="1" t="n">
        <v>77.49</v>
      </c>
      <c r="G61" s="1" t="n">
        <v>69.96</v>
      </c>
      <c r="H61" s="1" t="n">
        <v>72.1</v>
      </c>
      <c r="I61" s="1" t="n">
        <v>91.02</v>
      </c>
      <c r="J61" s="1" t="n">
        <v>91.06</v>
      </c>
      <c r="K61" s="1" t="n">
        <v>88.68</v>
      </c>
      <c r="L61" s="1" t="n">
        <v>75.75</v>
      </c>
      <c r="M61" s="1" t="n">
        <v>76.3</v>
      </c>
      <c r="N61" s="1" t="n">
        <v>83.21</v>
      </c>
      <c r="O61" s="1" t="n">
        <v>90.67</v>
      </c>
      <c r="P61" s="1" t="n">
        <v>75.89</v>
      </c>
      <c r="Q61" s="7" t="n">
        <f aca="false">AVERAGE(B61:P61)</f>
        <v>81.1906666666667</v>
      </c>
      <c r="R61" s="7" t="n">
        <f aca="false">_xlfn.STDEV.S(B61:P61)</f>
        <v>7.20092897446143</v>
      </c>
      <c r="S61" s="1" t="n">
        <v>41.97</v>
      </c>
      <c r="T61" s="1" t="n">
        <v>6</v>
      </c>
      <c r="AC61" s="8" t="n">
        <f aca="false">B61*0.4444+5.5373</f>
        <v>44.68894</v>
      </c>
      <c r="AD61" s="8" t="n">
        <f aca="false">C61*0.4444+5.5373</f>
        <v>42.15586</v>
      </c>
      <c r="AE61" s="8" t="n">
        <f aca="false">D61*0.4444+5.5373</f>
        <v>40.57824</v>
      </c>
      <c r="AF61" s="8" t="n">
        <f aca="false">E61*0.4444+5.5373</f>
        <v>39.480572</v>
      </c>
      <c r="AG61" s="8" t="n">
        <f aca="false">F61*0.4444+5.5373</f>
        <v>39.973856</v>
      </c>
      <c r="AH61" s="8" t="n">
        <f aca="false">G61*0.4444+5.5373</f>
        <v>36.627524</v>
      </c>
      <c r="AI61" s="8" t="n">
        <f aca="false">H61*0.4444+5.5373</f>
        <v>37.57854</v>
      </c>
      <c r="AJ61" s="8" t="n">
        <f aca="false">I61*0.4444+5.5373</f>
        <v>45.986588</v>
      </c>
      <c r="AK61" s="8" t="n">
        <f aca="false">J61*0.4444+5.5373</f>
        <v>46.004364</v>
      </c>
      <c r="AL61" s="8" t="n">
        <f aca="false">K61*0.4444+5.5373</f>
        <v>44.946692</v>
      </c>
      <c r="AM61" s="8" t="n">
        <f aca="false">L61*0.4444+5.5373</f>
        <v>39.2006</v>
      </c>
      <c r="AN61" s="8" t="n">
        <f aca="false">M61*0.4444+5.5373</f>
        <v>39.44502</v>
      </c>
      <c r="AO61" s="8" t="n">
        <f aca="false">N61*0.4444+5.5373</f>
        <v>42.515824</v>
      </c>
      <c r="AP61" s="8" t="n">
        <f aca="false">O61*0.4444+5.5373</f>
        <v>45.831048</v>
      </c>
      <c r="AQ61" s="8" t="n">
        <f aca="false">P61*0.4444+5.5373</f>
        <v>39.262816</v>
      </c>
      <c r="AS61" s="8"/>
    </row>
    <row r="62" customFormat="false" ht="15" hidden="false" customHeight="false" outlineLevel="0" collapsed="false">
      <c r="A62" s="2" t="n">
        <v>82</v>
      </c>
      <c r="B62" s="1" t="n">
        <v>48.96</v>
      </c>
      <c r="C62" s="1" t="n">
        <v>47.49</v>
      </c>
      <c r="D62" s="1" t="n">
        <v>101.84</v>
      </c>
      <c r="E62" s="1" t="n">
        <v>96.4</v>
      </c>
      <c r="F62" s="1" t="n">
        <v>108.85</v>
      </c>
      <c r="G62" s="1" t="n">
        <v>117.29</v>
      </c>
      <c r="H62" s="1" t="n">
        <v>69.8</v>
      </c>
      <c r="I62" s="1" t="n">
        <v>72.07</v>
      </c>
      <c r="J62" s="1" t="n">
        <v>69.74</v>
      </c>
      <c r="K62" s="1" t="n">
        <v>121.89</v>
      </c>
      <c r="L62" s="1" t="n">
        <v>86.79</v>
      </c>
      <c r="M62" s="1" t="n">
        <v>84.17</v>
      </c>
      <c r="N62" s="1" t="n">
        <v>71.48</v>
      </c>
      <c r="O62" s="1" t="n">
        <v>56.52</v>
      </c>
      <c r="P62" s="1" t="n">
        <v>75.76</v>
      </c>
      <c r="Q62" s="7" t="n">
        <f aca="false">AVERAGE(B62:P62)</f>
        <v>81.9366666666667</v>
      </c>
      <c r="R62" s="7" t="n">
        <f aca="false">_xlfn.STDEV.S(B62:P62)</f>
        <v>23.3991296134422</v>
      </c>
      <c r="S62" s="1" t="n">
        <v>42.07</v>
      </c>
      <c r="T62" s="1" t="n">
        <v>6</v>
      </c>
      <c r="AC62" s="8" t="n">
        <f aca="false">B62*0.4444+5.5373</f>
        <v>27.295124</v>
      </c>
      <c r="AD62" s="8" t="n">
        <f aca="false">C62*0.4444+5.5373</f>
        <v>26.641856</v>
      </c>
      <c r="AE62" s="8" t="n">
        <f aca="false">D62*0.4444+5.5373</f>
        <v>50.794996</v>
      </c>
      <c r="AF62" s="8" t="n">
        <f aca="false">E62*0.4444+5.5373</f>
        <v>48.37746</v>
      </c>
      <c r="AG62" s="8" t="n">
        <f aca="false">F62*0.4444+5.5373</f>
        <v>53.91024</v>
      </c>
      <c r="AH62" s="8" t="n">
        <f aca="false">G62*0.4444+5.5373</f>
        <v>57.660976</v>
      </c>
      <c r="AI62" s="8" t="n">
        <f aca="false">H62*0.4444+5.5373</f>
        <v>36.55642</v>
      </c>
      <c r="AJ62" s="8" t="n">
        <f aca="false">I62*0.4444+5.5373</f>
        <v>37.565208</v>
      </c>
      <c r="AK62" s="8" t="n">
        <f aca="false">J62*0.4444+5.5373</f>
        <v>36.529756</v>
      </c>
      <c r="AL62" s="8" t="n">
        <f aca="false">K62*0.4444+5.5373</f>
        <v>59.705216</v>
      </c>
      <c r="AM62" s="8" t="n">
        <f aca="false">L62*0.4444+5.5373</f>
        <v>44.106776</v>
      </c>
      <c r="AN62" s="8" t="n">
        <f aca="false">M62*0.4444+5.5373</f>
        <v>42.942448</v>
      </c>
      <c r="AO62" s="8" t="n">
        <f aca="false">N62*0.4444+5.5373</f>
        <v>37.303012</v>
      </c>
      <c r="AP62" s="8" t="n">
        <f aca="false">O62*0.4444+5.5373</f>
        <v>30.654788</v>
      </c>
      <c r="AQ62" s="8" t="n">
        <f aca="false">P62*0.4444+5.5373</f>
        <v>39.205044</v>
      </c>
      <c r="AS62" s="8"/>
    </row>
    <row r="63" customFormat="false" ht="15" hidden="false" customHeight="false" outlineLevel="0" collapsed="false">
      <c r="A63" s="2" t="n">
        <v>7</v>
      </c>
      <c r="B63" s="1" t="n">
        <v>60.79</v>
      </c>
      <c r="C63" s="1" t="n">
        <v>65.77</v>
      </c>
      <c r="D63" s="1" t="n">
        <v>81.22</v>
      </c>
      <c r="E63" s="1" t="n">
        <v>59.95</v>
      </c>
      <c r="F63" s="1" t="n">
        <v>47.57</v>
      </c>
      <c r="G63" s="1" t="n">
        <v>71.79</v>
      </c>
      <c r="H63" s="1" t="n">
        <v>53.56</v>
      </c>
      <c r="I63" s="1" t="n">
        <v>77.5</v>
      </c>
      <c r="J63" s="1" t="n">
        <v>62.31</v>
      </c>
      <c r="K63" s="1" t="n">
        <v>50.49</v>
      </c>
      <c r="L63" s="1" t="n">
        <v>53.33</v>
      </c>
      <c r="M63" s="1" t="n">
        <v>71.66</v>
      </c>
      <c r="N63" s="1" t="n">
        <v>61.05</v>
      </c>
      <c r="O63" s="1" t="n">
        <v>61.74</v>
      </c>
      <c r="P63" s="1" t="n">
        <v>68.8</v>
      </c>
      <c r="Q63" s="7" t="n">
        <f aca="false">AVERAGE(B63:P63)</f>
        <v>63.1686666666667</v>
      </c>
      <c r="R63" s="7" t="n">
        <f aca="false">_xlfn.STDEV.S(B63:P63)</f>
        <v>9.75640658868877</v>
      </c>
      <c r="S63" s="1" t="n">
        <v>42.13</v>
      </c>
      <c r="T63" s="1" t="n">
        <v>6</v>
      </c>
      <c r="AC63" s="8" t="n">
        <f aca="false">B63*0.4444+5.5373</f>
        <v>32.552376</v>
      </c>
      <c r="AD63" s="8" t="n">
        <f aca="false">C63*0.4444+5.5373</f>
        <v>34.765488</v>
      </c>
      <c r="AE63" s="8" t="n">
        <f aca="false">D63*0.4444+5.5373</f>
        <v>41.631468</v>
      </c>
      <c r="AF63" s="8" t="n">
        <f aca="false">E63*0.4444+5.5373</f>
        <v>32.17908</v>
      </c>
      <c r="AG63" s="8" t="n">
        <f aca="false">F63*0.4444+5.5373</f>
        <v>26.677408</v>
      </c>
      <c r="AH63" s="8" t="n">
        <f aca="false">G63*0.4444+5.5373</f>
        <v>37.440776</v>
      </c>
      <c r="AI63" s="8" t="n">
        <f aca="false">H63*0.4444+5.5373</f>
        <v>29.339364</v>
      </c>
      <c r="AJ63" s="8" t="n">
        <f aca="false">I63*0.4444+5.5373</f>
        <v>39.9783</v>
      </c>
      <c r="AK63" s="8" t="n">
        <f aca="false">J63*0.4444+5.5373</f>
        <v>33.227864</v>
      </c>
      <c r="AL63" s="8" t="n">
        <f aca="false">K63*0.4444+5.5373</f>
        <v>27.975056</v>
      </c>
      <c r="AM63" s="8" t="n">
        <f aca="false">L63*0.4444+5.5373</f>
        <v>29.237152</v>
      </c>
      <c r="AN63" s="8" t="n">
        <f aca="false">M63*0.4444+5.5373</f>
        <v>37.383004</v>
      </c>
      <c r="AO63" s="8" t="n">
        <f aca="false">N63*0.4444+5.5373</f>
        <v>32.66792</v>
      </c>
      <c r="AP63" s="8" t="n">
        <f aca="false">O63*0.4444+5.5373</f>
        <v>32.974556</v>
      </c>
      <c r="AQ63" s="8" t="n">
        <f aca="false">P63*0.4444+5.5373</f>
        <v>36.11202</v>
      </c>
      <c r="AS63" s="8"/>
    </row>
    <row r="64" customFormat="false" ht="15" hidden="false" customHeight="false" outlineLevel="0" collapsed="false">
      <c r="A64" s="2" t="n">
        <v>83</v>
      </c>
      <c r="B64" s="1" t="n">
        <v>53.42</v>
      </c>
      <c r="C64" s="1" t="n">
        <v>61.19</v>
      </c>
      <c r="D64" s="1" t="n">
        <v>67.61</v>
      </c>
      <c r="E64" s="1" t="n">
        <v>133.81</v>
      </c>
      <c r="F64" s="1" t="n">
        <v>81.52</v>
      </c>
      <c r="G64" s="1" t="n">
        <v>95.45</v>
      </c>
      <c r="H64" s="1" t="n">
        <v>107.91</v>
      </c>
      <c r="I64" s="1" t="n">
        <v>99.67</v>
      </c>
      <c r="J64" s="1" t="n">
        <v>60.39</v>
      </c>
      <c r="K64" s="1" t="n">
        <v>92.9</v>
      </c>
      <c r="L64" s="1" t="n">
        <v>103.55</v>
      </c>
      <c r="M64" s="1" t="n">
        <v>62.09</v>
      </c>
      <c r="N64" s="1" t="n">
        <v>53.83</v>
      </c>
      <c r="O64" s="1" t="n">
        <v>99.64</v>
      </c>
      <c r="P64" s="1" t="n">
        <v>86.24</v>
      </c>
      <c r="Q64" s="7" t="n">
        <f aca="false">AVERAGE(B64:P64)</f>
        <v>83.948</v>
      </c>
      <c r="R64" s="7" t="n">
        <f aca="false">_xlfn.STDEV.S(B64:P64)</f>
        <v>23.631544958865</v>
      </c>
      <c r="S64" s="1" t="n">
        <v>42.14</v>
      </c>
      <c r="T64" s="1" t="n">
        <v>6</v>
      </c>
      <c r="AC64" s="8" t="n">
        <f aca="false">B64*0.4444+5.5373</f>
        <v>29.277148</v>
      </c>
      <c r="AD64" s="8" t="n">
        <f aca="false">C64*0.4444+5.5373</f>
        <v>32.730136</v>
      </c>
      <c r="AE64" s="8" t="n">
        <f aca="false">D64*0.4444+5.5373</f>
        <v>35.583184</v>
      </c>
      <c r="AF64" s="8" t="n">
        <f aca="false">E64*0.4444+5.5373</f>
        <v>65.002464</v>
      </c>
      <c r="AG64" s="8" t="n">
        <f aca="false">F64*0.4444+5.5373</f>
        <v>41.764788</v>
      </c>
      <c r="AH64" s="8" t="n">
        <f aca="false">G64*0.4444+5.5373</f>
        <v>47.95528</v>
      </c>
      <c r="AI64" s="8" t="n">
        <f aca="false">H64*0.4444+5.5373</f>
        <v>53.492504</v>
      </c>
      <c r="AJ64" s="8" t="n">
        <f aca="false">I64*0.4444+5.5373</f>
        <v>49.830648</v>
      </c>
      <c r="AK64" s="8" t="n">
        <f aca="false">J64*0.4444+5.5373</f>
        <v>32.374616</v>
      </c>
      <c r="AL64" s="8" t="n">
        <f aca="false">K64*0.4444+5.5373</f>
        <v>46.82206</v>
      </c>
      <c r="AM64" s="8" t="n">
        <f aca="false">L64*0.4444+5.5373</f>
        <v>51.55492</v>
      </c>
      <c r="AN64" s="8" t="n">
        <f aca="false">M64*0.4444+5.5373</f>
        <v>33.130096</v>
      </c>
      <c r="AO64" s="8" t="n">
        <f aca="false">N64*0.4444+5.5373</f>
        <v>29.459352</v>
      </c>
      <c r="AP64" s="8" t="n">
        <f aca="false">O64*0.4444+5.5373</f>
        <v>49.817316</v>
      </c>
      <c r="AQ64" s="8" t="n">
        <f aca="false">P64*0.4444+5.5373</f>
        <v>43.862356</v>
      </c>
      <c r="AS64" s="8"/>
    </row>
    <row r="65" customFormat="false" ht="15" hidden="false" customHeight="false" outlineLevel="0" collapsed="false">
      <c r="A65" s="2" t="n">
        <v>89</v>
      </c>
      <c r="B65" s="1" t="n">
        <v>94.87</v>
      </c>
      <c r="C65" s="1" t="n">
        <v>87.2</v>
      </c>
      <c r="D65" s="1" t="n">
        <v>91.58</v>
      </c>
      <c r="E65" s="1" t="n">
        <v>103.71</v>
      </c>
      <c r="F65" s="1" t="n">
        <v>122.93</v>
      </c>
      <c r="G65" s="1" t="n">
        <v>132.22</v>
      </c>
      <c r="H65" s="1" t="n">
        <v>67.06</v>
      </c>
      <c r="I65" s="1" t="n">
        <v>126.09</v>
      </c>
      <c r="J65" s="1" t="n">
        <v>62.7</v>
      </c>
      <c r="K65" s="1" t="n">
        <v>71.35</v>
      </c>
      <c r="L65" s="1" t="n">
        <v>76.56</v>
      </c>
      <c r="M65" s="1" t="n">
        <v>122.46</v>
      </c>
      <c r="N65" s="1" t="n">
        <v>106.07</v>
      </c>
      <c r="O65" s="1" t="n">
        <v>77.54</v>
      </c>
      <c r="P65" s="1" t="n">
        <v>100.34</v>
      </c>
      <c r="Q65" s="7" t="n">
        <f aca="false">AVERAGE(B65:P65)</f>
        <v>96.1786666666667</v>
      </c>
      <c r="R65" s="7" t="n">
        <f aca="false">_xlfn.STDEV.S(B65:P65)</f>
        <v>22.6665791945091</v>
      </c>
      <c r="S65" s="1" t="n">
        <v>42.34</v>
      </c>
      <c r="T65" s="1" t="n">
        <v>6</v>
      </c>
      <c r="AC65" s="8" t="n">
        <f aca="false">B65*0.4444+5.5373</f>
        <v>47.697528</v>
      </c>
      <c r="AD65" s="8" t="n">
        <f aca="false">C65*0.4444+5.5373</f>
        <v>44.28898</v>
      </c>
      <c r="AE65" s="8" t="n">
        <f aca="false">D65*0.4444+5.5373</f>
        <v>46.235452</v>
      </c>
      <c r="AF65" s="8" t="n">
        <f aca="false">E65*0.4444+5.5373</f>
        <v>51.626024</v>
      </c>
      <c r="AG65" s="8" t="n">
        <f aca="false">F65*0.4444+5.5373</f>
        <v>60.167392</v>
      </c>
      <c r="AH65" s="8" t="n">
        <f aca="false">G65*0.4444+5.5373</f>
        <v>64.295868</v>
      </c>
      <c r="AI65" s="8" t="n">
        <f aca="false">H65*0.4444+5.5373</f>
        <v>35.338764</v>
      </c>
      <c r="AJ65" s="8" t="n">
        <f aca="false">I65*0.4444+5.5373</f>
        <v>61.571696</v>
      </c>
      <c r="AK65" s="8" t="n">
        <f aca="false">J65*0.4444+5.5373</f>
        <v>33.40118</v>
      </c>
      <c r="AL65" s="8" t="n">
        <f aca="false">K65*0.4444+5.5373</f>
        <v>37.24524</v>
      </c>
      <c r="AM65" s="8" t="n">
        <f aca="false">L65*0.4444+5.5373</f>
        <v>39.560564</v>
      </c>
      <c r="AN65" s="8" t="n">
        <f aca="false">M65*0.4444+5.5373</f>
        <v>59.958524</v>
      </c>
      <c r="AO65" s="8" t="n">
        <f aca="false">N65*0.4444+5.5373</f>
        <v>52.674808</v>
      </c>
      <c r="AP65" s="8" t="n">
        <f aca="false">O65*0.4444+5.5373</f>
        <v>39.996076</v>
      </c>
      <c r="AQ65" s="8" t="n">
        <f aca="false">P65*0.4444+5.5373</f>
        <v>50.128396</v>
      </c>
      <c r="AS65" s="8"/>
    </row>
    <row r="66" customFormat="false" ht="15" hidden="false" customHeight="false" outlineLevel="0" collapsed="false">
      <c r="A66" s="2" t="n">
        <v>99</v>
      </c>
      <c r="B66" s="1" t="n">
        <v>76.71</v>
      </c>
      <c r="C66" s="1" t="n">
        <v>60.91</v>
      </c>
      <c r="D66" s="1" t="n">
        <v>120.9</v>
      </c>
      <c r="E66" s="1" t="n">
        <v>123.46</v>
      </c>
      <c r="F66" s="1" t="n">
        <v>99.63</v>
      </c>
      <c r="G66" s="1" t="n">
        <v>134.62</v>
      </c>
      <c r="H66" s="1" t="n">
        <v>69.04</v>
      </c>
      <c r="J66" s="1" t="n">
        <v>73.26</v>
      </c>
      <c r="K66" s="1" t="n">
        <v>101.32</v>
      </c>
      <c r="L66" s="1" t="n">
        <v>66.93</v>
      </c>
      <c r="M66" s="1" t="n">
        <v>118.31</v>
      </c>
      <c r="N66" s="1" t="n">
        <v>90.86</v>
      </c>
      <c r="O66" s="1" t="n">
        <v>100.93</v>
      </c>
      <c r="P66" s="1" t="n">
        <v>78.87</v>
      </c>
      <c r="Q66" s="7" t="n">
        <f aca="false">AVERAGE(B66:P66)</f>
        <v>93.9821428571429</v>
      </c>
      <c r="R66" s="7" t="n">
        <f aca="false">_xlfn.STDEV.S(B66:P66)</f>
        <v>23.8333390212345</v>
      </c>
      <c r="S66" s="1" t="n">
        <v>42.4</v>
      </c>
      <c r="T66" s="1" t="n">
        <v>6</v>
      </c>
      <c r="AC66" s="8" t="n">
        <f aca="false">B66*0.4444+5.5373</f>
        <v>39.627224</v>
      </c>
      <c r="AD66" s="8" t="n">
        <f aca="false">C66*0.4444+5.5373</f>
        <v>32.605704</v>
      </c>
      <c r="AE66" s="8" t="n">
        <f aca="false">D66*0.4444+5.5373</f>
        <v>59.26526</v>
      </c>
      <c r="AF66" s="8" t="n">
        <f aca="false">E66*0.4444+5.5373</f>
        <v>60.402924</v>
      </c>
      <c r="AG66" s="8" t="n">
        <f aca="false">F66*0.4444+5.5373</f>
        <v>49.812872</v>
      </c>
      <c r="AH66" s="8" t="n">
        <f aca="false">G66*0.4444+5.5373</f>
        <v>65.362428</v>
      </c>
      <c r="AI66" s="8" t="n">
        <f aca="false">H66*0.4444+5.5373</f>
        <v>36.218676</v>
      </c>
      <c r="AJ66" s="8"/>
      <c r="AK66" s="8" t="n">
        <f aca="false">J66*0.4444+5.5373</f>
        <v>38.094044</v>
      </c>
      <c r="AL66" s="8" t="n">
        <f aca="false">K66*0.4444+5.5373</f>
        <v>50.563908</v>
      </c>
      <c r="AM66" s="8" t="n">
        <f aca="false">L66*0.4444+5.5373</f>
        <v>35.280992</v>
      </c>
      <c r="AN66" s="8" t="n">
        <f aca="false">M66*0.4444+5.5373</f>
        <v>58.114264</v>
      </c>
      <c r="AO66" s="8" t="n">
        <f aca="false">N66*0.4444+5.5373</f>
        <v>45.915484</v>
      </c>
      <c r="AP66" s="8" t="n">
        <f aca="false">O66*0.4444+5.5373</f>
        <v>50.390592</v>
      </c>
      <c r="AQ66" s="8" t="n">
        <f aca="false">P66*0.4444+5.5373</f>
        <v>40.587128</v>
      </c>
      <c r="AS66" s="8"/>
    </row>
    <row r="67" customFormat="false" ht="15" hidden="false" customHeight="false" outlineLevel="0" collapsed="false">
      <c r="A67" s="2" t="n">
        <v>81</v>
      </c>
      <c r="B67" s="1" t="n">
        <v>67.96</v>
      </c>
      <c r="C67" s="1" t="n">
        <v>71.34</v>
      </c>
      <c r="D67" s="1" t="n">
        <v>89.14</v>
      </c>
      <c r="E67" s="1" t="n">
        <v>65.23</v>
      </c>
      <c r="F67" s="1" t="n">
        <v>55.76</v>
      </c>
      <c r="G67" s="1" t="n">
        <v>71.91</v>
      </c>
      <c r="H67" s="1" t="n">
        <v>77.32</v>
      </c>
      <c r="I67" s="1" t="n">
        <v>84.78</v>
      </c>
      <c r="J67" s="1" t="n">
        <v>90.56</v>
      </c>
      <c r="K67" s="1" t="n">
        <v>74.58</v>
      </c>
      <c r="L67" s="1" t="n">
        <v>70.44</v>
      </c>
      <c r="M67" s="1" t="n">
        <v>93.38</v>
      </c>
      <c r="N67" s="1" t="n">
        <v>115.09</v>
      </c>
      <c r="O67" s="1" t="n">
        <v>73.19</v>
      </c>
      <c r="P67" s="1" t="n">
        <v>103.92</v>
      </c>
      <c r="Q67" s="7" t="n">
        <f aca="false">AVERAGE(B67:P67)</f>
        <v>80.3066666666667</v>
      </c>
      <c r="R67" s="7" t="n">
        <f aca="false">_xlfn.STDEV.S(B67:P67)</f>
        <v>15.7308934750639</v>
      </c>
      <c r="S67" s="1" t="n">
        <v>42.49</v>
      </c>
      <c r="T67" s="1" t="n">
        <v>6</v>
      </c>
      <c r="AC67" s="8" t="n">
        <f aca="false">B67*0.4444+5.5373</f>
        <v>35.738724</v>
      </c>
      <c r="AD67" s="8" t="n">
        <f aca="false">C67*0.4444+5.5373</f>
        <v>37.240796</v>
      </c>
      <c r="AE67" s="8" t="n">
        <f aca="false">D67*0.4444+5.5373</f>
        <v>45.151116</v>
      </c>
      <c r="AF67" s="8" t="n">
        <f aca="false">E67*0.4444+5.5373</f>
        <v>34.525512</v>
      </c>
      <c r="AG67" s="8" t="n">
        <f aca="false">F67*0.4444+5.5373</f>
        <v>30.317044</v>
      </c>
      <c r="AH67" s="8" t="n">
        <f aca="false">G67*0.4444+5.5373</f>
        <v>37.494104</v>
      </c>
      <c r="AI67" s="8" t="n">
        <f aca="false">H67*0.4444+5.5373</f>
        <v>39.898308</v>
      </c>
      <c r="AJ67" s="8" t="n">
        <f aca="false">I67*0.4444+5.5373</f>
        <v>43.213532</v>
      </c>
      <c r="AK67" s="8" t="n">
        <f aca="false">J67*0.4444+5.5373</f>
        <v>45.782164</v>
      </c>
      <c r="AL67" s="8" t="n">
        <f aca="false">K67*0.4444+5.5373</f>
        <v>38.680652</v>
      </c>
      <c r="AM67" s="8" t="n">
        <f aca="false">L67*0.4444+5.5373</f>
        <v>36.840836</v>
      </c>
      <c r="AN67" s="8" t="n">
        <f aca="false">M67*0.4444+5.5373</f>
        <v>47.035372</v>
      </c>
      <c r="AO67" s="8" t="n">
        <f aca="false">N67*0.4444+5.5373</f>
        <v>56.683296</v>
      </c>
      <c r="AP67" s="8" t="n">
        <f aca="false">O67*0.4444+5.5373</f>
        <v>38.062936</v>
      </c>
      <c r="AQ67" s="8" t="n">
        <f aca="false">P67*0.4444+5.5373</f>
        <v>51.719348</v>
      </c>
      <c r="AS67" s="8"/>
    </row>
    <row r="68" customFormat="false" ht="15" hidden="false" customHeight="false" outlineLevel="0" collapsed="false">
      <c r="A68" s="2" t="n">
        <v>76</v>
      </c>
      <c r="B68" s="1" t="n">
        <v>71.88</v>
      </c>
      <c r="C68" s="1" t="n">
        <v>133.86</v>
      </c>
      <c r="D68" s="1" t="n">
        <v>92.25</v>
      </c>
      <c r="E68" s="1" t="n">
        <v>102.12</v>
      </c>
      <c r="F68" s="1" t="n">
        <v>135.06</v>
      </c>
      <c r="G68" s="1" t="n">
        <v>62.09</v>
      </c>
      <c r="H68" s="1" t="n">
        <v>69.86</v>
      </c>
      <c r="I68" s="1" t="n">
        <v>91.57</v>
      </c>
      <c r="J68" s="1" t="n">
        <v>76.19</v>
      </c>
      <c r="K68" s="1" t="n">
        <v>108.21</v>
      </c>
      <c r="L68" s="1" t="n">
        <v>120.32</v>
      </c>
      <c r="M68" s="1" t="n">
        <v>57.3</v>
      </c>
      <c r="N68" s="1" t="n">
        <v>116.41</v>
      </c>
      <c r="O68" s="1" t="n">
        <v>114.11</v>
      </c>
      <c r="P68" s="1" t="n">
        <v>72.06</v>
      </c>
      <c r="Q68" s="7" t="n">
        <f aca="false">AVERAGE(B68:P68)</f>
        <v>94.886</v>
      </c>
      <c r="R68" s="7" t="n">
        <f aca="false">_xlfn.STDEV.S(B68:P68)</f>
        <v>25.8773046730694</v>
      </c>
      <c r="S68" s="1" t="n">
        <v>42.72</v>
      </c>
      <c r="T68" s="1" t="n">
        <v>6</v>
      </c>
      <c r="AC68" s="8" t="n">
        <f aca="false">B68*0.4444+5.5373</f>
        <v>37.480772</v>
      </c>
      <c r="AD68" s="8" t="n">
        <f aca="false">C68*0.4444+5.5373</f>
        <v>65.024684</v>
      </c>
      <c r="AE68" s="8" t="n">
        <f aca="false">D68*0.4444+5.5373</f>
        <v>46.5332</v>
      </c>
      <c r="AF68" s="8" t="n">
        <f aca="false">E68*0.4444+5.5373</f>
        <v>50.919428</v>
      </c>
      <c r="AG68" s="8" t="n">
        <f aca="false">F68*0.4444+5.5373</f>
        <v>65.557964</v>
      </c>
      <c r="AH68" s="8" t="n">
        <f aca="false">G68*0.4444+5.5373</f>
        <v>33.130096</v>
      </c>
      <c r="AI68" s="8" t="n">
        <f aca="false">H68*0.4444+5.5373</f>
        <v>36.583084</v>
      </c>
      <c r="AJ68" s="8" t="n">
        <f aca="false">I68*0.4444+5.5373</f>
        <v>46.231008</v>
      </c>
      <c r="AK68" s="8" t="n">
        <f aca="false">J68*0.4444+5.5373</f>
        <v>39.396136</v>
      </c>
      <c r="AL68" s="8" t="n">
        <f aca="false">K68*0.4444+5.5373</f>
        <v>53.625824</v>
      </c>
      <c r="AM68" s="8" t="n">
        <f aca="false">L68*0.4444+5.5373</f>
        <v>59.007508</v>
      </c>
      <c r="AN68" s="8" t="n">
        <f aca="false">M68*0.4444+5.5373</f>
        <v>31.00142</v>
      </c>
      <c r="AO68" s="8" t="n">
        <f aca="false">N68*0.4444+5.5373</f>
        <v>57.269904</v>
      </c>
      <c r="AP68" s="8" t="n">
        <f aca="false">O68*0.4444+5.5373</f>
        <v>56.247784</v>
      </c>
      <c r="AQ68" s="8" t="n">
        <f aca="false">P68*0.4444+5.5373</f>
        <v>37.560764</v>
      </c>
      <c r="AS68" s="8"/>
    </row>
    <row r="69" customFormat="false" ht="15" hidden="false" customHeight="false" outlineLevel="0" collapsed="false">
      <c r="A69" s="2" t="n">
        <v>40</v>
      </c>
      <c r="B69" s="1" t="n">
        <v>71.28</v>
      </c>
      <c r="C69" s="1" t="n">
        <v>128.46</v>
      </c>
      <c r="D69" s="1" t="n">
        <v>109.22</v>
      </c>
      <c r="E69" s="1" t="n">
        <v>116.74</v>
      </c>
      <c r="F69" s="1" t="n">
        <v>74.08</v>
      </c>
      <c r="G69" s="1" t="n">
        <v>53.6</v>
      </c>
      <c r="H69" s="1" t="n">
        <v>59.53</v>
      </c>
      <c r="I69" s="1" t="n">
        <v>43.23</v>
      </c>
      <c r="J69" s="1" t="n">
        <v>85.29</v>
      </c>
      <c r="K69" s="1" t="n">
        <v>87.02</v>
      </c>
      <c r="L69" s="1" t="n">
        <v>67.87</v>
      </c>
      <c r="M69" s="1" t="n">
        <v>79.02</v>
      </c>
      <c r="N69" s="1" t="n">
        <v>56.2</v>
      </c>
      <c r="O69" s="1" t="n">
        <v>87.12</v>
      </c>
      <c r="P69" s="1" t="n">
        <v>99.1</v>
      </c>
      <c r="Q69" s="7" t="n">
        <f aca="false">AVERAGE(B69:P69)</f>
        <v>81.184</v>
      </c>
      <c r="R69" s="7" t="n">
        <f aca="false">_xlfn.STDEV.S(B69:P69)</f>
        <v>24.3741440289266</v>
      </c>
      <c r="S69" s="1" t="n">
        <v>42.8</v>
      </c>
      <c r="T69" s="1" t="n">
        <v>6</v>
      </c>
      <c r="AC69" s="8" t="n">
        <f aca="false">B69*0.4444+5.5373</f>
        <v>37.214132</v>
      </c>
      <c r="AD69" s="8" t="n">
        <f aca="false">C69*0.4444+5.5373</f>
        <v>62.624924</v>
      </c>
      <c r="AE69" s="8" t="n">
        <f aca="false">D69*0.4444+5.5373</f>
        <v>54.074668</v>
      </c>
      <c r="AF69" s="8" t="n">
        <f aca="false">E69*0.4444+5.5373</f>
        <v>57.416556</v>
      </c>
      <c r="AG69" s="8" t="n">
        <f aca="false">F69*0.4444+5.5373</f>
        <v>38.458452</v>
      </c>
      <c r="AH69" s="8" t="n">
        <f aca="false">G69*0.4444+5.5373</f>
        <v>29.35714</v>
      </c>
      <c r="AI69" s="8" t="n">
        <f aca="false">H69*0.4444+5.5373</f>
        <v>31.992432</v>
      </c>
      <c r="AJ69" s="8" t="n">
        <f aca="false">I69*0.4444+5.5373</f>
        <v>24.748712</v>
      </c>
      <c r="AK69" s="8" t="n">
        <f aca="false">J69*0.4444+5.5373</f>
        <v>43.440176</v>
      </c>
      <c r="AL69" s="8" t="n">
        <f aca="false">K69*0.4444+5.5373</f>
        <v>44.208988</v>
      </c>
      <c r="AM69" s="8" t="n">
        <f aca="false">L69*0.4444+5.5373</f>
        <v>35.698728</v>
      </c>
      <c r="AN69" s="8" t="n">
        <f aca="false">M69*0.4444+5.5373</f>
        <v>40.653788</v>
      </c>
      <c r="AO69" s="8" t="n">
        <f aca="false">N69*0.4444+5.5373</f>
        <v>30.51258</v>
      </c>
      <c r="AP69" s="8" t="n">
        <f aca="false">O69*0.4444+5.5373</f>
        <v>44.253428</v>
      </c>
      <c r="AQ69" s="8" t="n">
        <f aca="false">P69*0.4444+5.5373</f>
        <v>49.57734</v>
      </c>
      <c r="AS69" s="8"/>
    </row>
    <row r="70" customFormat="false" ht="15" hidden="false" customHeight="false" outlineLevel="0" collapsed="false">
      <c r="A70" s="2" t="n">
        <v>56</v>
      </c>
      <c r="B70" s="1" t="n">
        <v>37.21</v>
      </c>
      <c r="C70" s="1" t="n">
        <v>43.14</v>
      </c>
      <c r="D70" s="1" t="n">
        <v>60.08</v>
      </c>
      <c r="E70" s="1" t="n">
        <v>35.6</v>
      </c>
      <c r="F70" s="1" t="n">
        <v>47.04</v>
      </c>
      <c r="G70" s="1" t="n">
        <v>127.63</v>
      </c>
      <c r="H70" s="1" t="n">
        <v>94.77</v>
      </c>
      <c r="I70" s="1" t="n">
        <v>133.47</v>
      </c>
      <c r="J70" s="1" t="n">
        <v>62.17</v>
      </c>
      <c r="K70" s="1" t="n">
        <v>54.3</v>
      </c>
      <c r="L70" s="1" t="n">
        <v>49.85</v>
      </c>
      <c r="M70" s="1" t="n">
        <v>57.31</v>
      </c>
      <c r="N70" s="1" t="n">
        <v>61.2</v>
      </c>
      <c r="P70" s="1" t="n">
        <v>95.26</v>
      </c>
      <c r="Q70" s="7" t="n">
        <f aca="false">AVERAGE(B70:P70)</f>
        <v>68.5021428571429</v>
      </c>
      <c r="R70" s="7" t="n">
        <f aca="false">_xlfn.STDEV.S(B70:P70)</f>
        <v>31.777758835283</v>
      </c>
      <c r="S70" s="1" t="n">
        <v>42.83</v>
      </c>
      <c r="T70" s="1" t="n">
        <v>6</v>
      </c>
      <c r="AC70" s="8" t="n">
        <f aca="false">B70*0.4444+5.5373</f>
        <v>22.073424</v>
      </c>
      <c r="AD70" s="8" t="n">
        <f aca="false">C70*0.4444+5.5373</f>
        <v>24.708716</v>
      </c>
      <c r="AE70" s="8" t="n">
        <f aca="false">D70*0.4444+5.5373</f>
        <v>32.236852</v>
      </c>
      <c r="AF70" s="8" t="n">
        <f aca="false">E70*0.4444+5.5373</f>
        <v>21.35794</v>
      </c>
      <c r="AG70" s="8" t="n">
        <f aca="false">F70*0.4444+5.5373</f>
        <v>26.441876</v>
      </c>
      <c r="AH70" s="8" t="n">
        <f aca="false">G70*0.4444+5.5373</f>
        <v>62.256072</v>
      </c>
      <c r="AI70" s="8" t="n">
        <f aca="false">H70*0.4444+5.5373</f>
        <v>47.653088</v>
      </c>
      <c r="AJ70" s="8" t="n">
        <f aca="false">I70*0.4444+5.5373</f>
        <v>64.851368</v>
      </c>
      <c r="AK70" s="8" t="n">
        <f aca="false">J70*0.4444+5.5373</f>
        <v>33.165648</v>
      </c>
      <c r="AL70" s="8" t="n">
        <f aca="false">K70*0.4444+5.5373</f>
        <v>29.66822</v>
      </c>
      <c r="AM70" s="8" t="n">
        <f aca="false">L70*0.4444+5.5373</f>
        <v>27.69064</v>
      </c>
      <c r="AN70" s="8" t="n">
        <f aca="false">M70*0.4444+5.5373</f>
        <v>31.005864</v>
      </c>
      <c r="AO70" s="8" t="n">
        <f aca="false">N70*0.4444+5.5373</f>
        <v>32.73458</v>
      </c>
      <c r="AP70" s="8"/>
      <c r="AQ70" s="8" t="n">
        <f aca="false">P70*0.4444+5.5373</f>
        <v>47.870844</v>
      </c>
      <c r="AS70" s="8"/>
    </row>
    <row r="71" customFormat="false" ht="15" hidden="false" customHeight="false" outlineLevel="0" collapsed="false">
      <c r="A71" s="2" t="n">
        <v>90</v>
      </c>
      <c r="B71" s="1" t="n">
        <v>46.4</v>
      </c>
      <c r="C71" s="1" t="n">
        <v>113.45</v>
      </c>
      <c r="D71" s="1" t="n">
        <v>67.97</v>
      </c>
      <c r="E71" s="1" t="n">
        <v>117.65</v>
      </c>
      <c r="F71" s="1" t="n">
        <v>94.22</v>
      </c>
      <c r="H71" s="1" t="n">
        <v>124.19</v>
      </c>
      <c r="I71" s="1" t="n">
        <v>67.62</v>
      </c>
      <c r="J71" s="1" t="n">
        <v>61.78</v>
      </c>
      <c r="K71" s="1" t="n">
        <v>71.29</v>
      </c>
      <c r="L71" s="1" t="n">
        <v>81.72</v>
      </c>
      <c r="M71" s="1" t="n">
        <v>106.1</v>
      </c>
      <c r="N71" s="1" t="n">
        <v>99.41</v>
      </c>
      <c r="O71" s="1" t="n">
        <v>79.6</v>
      </c>
      <c r="P71" s="1" t="n">
        <v>118.47</v>
      </c>
      <c r="Q71" s="7" t="n">
        <f aca="false">AVERAGE(B71:P71)</f>
        <v>89.2764285714286</v>
      </c>
      <c r="R71" s="7" t="n">
        <f aca="false">_xlfn.STDEV.S(B71:P71)</f>
        <v>24.5927677321052</v>
      </c>
      <c r="S71" s="1" t="n">
        <v>42.85</v>
      </c>
      <c r="T71" s="1" t="n">
        <v>6</v>
      </c>
      <c r="AC71" s="8" t="n">
        <f aca="false">B71*0.4444+5.5373</f>
        <v>26.15746</v>
      </c>
      <c r="AD71" s="8" t="n">
        <f aca="false">C71*0.4444+5.5373</f>
        <v>55.95448</v>
      </c>
      <c r="AE71" s="8" t="n">
        <f aca="false">D71*0.4444+5.5373</f>
        <v>35.743168</v>
      </c>
      <c r="AF71" s="8" t="n">
        <f aca="false">E71*0.4444+5.5373</f>
        <v>57.82096</v>
      </c>
      <c r="AG71" s="8" t="n">
        <f aca="false">F71*0.4444+5.5373</f>
        <v>47.408668</v>
      </c>
      <c r="AH71" s="8"/>
      <c r="AI71" s="8" t="n">
        <f aca="false">H71*0.4444+5.5373</f>
        <v>60.727336</v>
      </c>
      <c r="AJ71" s="8" t="n">
        <f aca="false">I71*0.4444+5.5373</f>
        <v>35.587628</v>
      </c>
      <c r="AK71" s="8" t="n">
        <f aca="false">J71*0.4444+5.5373</f>
        <v>32.992332</v>
      </c>
      <c r="AL71" s="8" t="n">
        <f aca="false">K71*0.4444+5.5373</f>
        <v>37.218576</v>
      </c>
      <c r="AM71" s="8" t="n">
        <f aca="false">L71*0.4444+5.5373</f>
        <v>41.853668</v>
      </c>
      <c r="AN71" s="8" t="n">
        <f aca="false">M71*0.4444+5.5373</f>
        <v>52.68814</v>
      </c>
      <c r="AO71" s="8" t="n">
        <f aca="false">N71*0.4444+5.5373</f>
        <v>49.715104</v>
      </c>
      <c r="AP71" s="8" t="n">
        <f aca="false">O71*0.4444+5.5373</f>
        <v>40.91154</v>
      </c>
      <c r="AQ71" s="8" t="n">
        <f aca="false">P71*0.4444+5.5373</f>
        <v>58.185368</v>
      </c>
      <c r="AS71" s="8"/>
    </row>
    <row r="72" customFormat="false" ht="15" hidden="false" customHeight="false" outlineLevel="0" collapsed="false">
      <c r="A72" s="2" t="n">
        <v>91</v>
      </c>
      <c r="B72" s="1" t="n">
        <v>36.42</v>
      </c>
      <c r="C72" s="1" t="n">
        <v>51.74</v>
      </c>
      <c r="D72" s="1" t="n">
        <v>52.18</v>
      </c>
      <c r="E72" s="1" t="n">
        <v>55.89</v>
      </c>
      <c r="F72" s="1" t="n">
        <v>57.6</v>
      </c>
      <c r="G72" s="1" t="n">
        <v>60.82</v>
      </c>
      <c r="H72" s="1" t="n">
        <v>45.02</v>
      </c>
      <c r="I72" s="1" t="n">
        <v>60.51</v>
      </c>
      <c r="J72" s="1" t="n">
        <v>54.01</v>
      </c>
      <c r="K72" s="1" t="n">
        <v>67.59</v>
      </c>
      <c r="L72" s="1" t="n">
        <v>87.59</v>
      </c>
      <c r="M72" s="1" t="n">
        <v>51.36</v>
      </c>
      <c r="N72" s="1" t="n">
        <v>67.22</v>
      </c>
      <c r="O72" s="1" t="n">
        <v>94.1</v>
      </c>
      <c r="P72" s="1" t="n">
        <v>67.82</v>
      </c>
      <c r="Q72" s="7" t="n">
        <f aca="false">AVERAGE(B72:P72)</f>
        <v>60.658</v>
      </c>
      <c r="R72" s="7" t="n">
        <f aca="false">_xlfn.STDEV.S(B72:P72)</f>
        <v>14.9578542196781</v>
      </c>
      <c r="S72" s="1" t="n">
        <v>43.22</v>
      </c>
      <c r="T72" s="1" t="n">
        <v>6</v>
      </c>
      <c r="AC72" s="8" t="n">
        <f aca="false">B72*0.4444+5.5373</f>
        <v>21.722348</v>
      </c>
      <c r="AD72" s="8" t="n">
        <f aca="false">C72*0.4444+5.5373</f>
        <v>28.530556</v>
      </c>
      <c r="AE72" s="8" t="n">
        <f aca="false">D72*0.4444+5.5373</f>
        <v>28.726092</v>
      </c>
      <c r="AF72" s="8" t="n">
        <f aca="false">E72*0.4444+5.5373</f>
        <v>30.374816</v>
      </c>
      <c r="AG72" s="8" t="n">
        <f aca="false">F72*0.4444+5.5373</f>
        <v>31.13474</v>
      </c>
      <c r="AH72" s="8" t="n">
        <f aca="false">G72*0.4444+5.5373</f>
        <v>32.565708</v>
      </c>
      <c r="AI72" s="8" t="n">
        <f aca="false">H72*0.4444+5.5373</f>
        <v>25.544188</v>
      </c>
      <c r="AJ72" s="8" t="n">
        <f aca="false">I72*0.4444+5.5373</f>
        <v>32.427944</v>
      </c>
      <c r="AK72" s="8" t="n">
        <f aca="false">J72*0.4444+5.5373</f>
        <v>29.539344</v>
      </c>
      <c r="AL72" s="8" t="n">
        <f aca="false">K72*0.4444+5.5373</f>
        <v>35.574296</v>
      </c>
      <c r="AM72" s="8" t="n">
        <f aca="false">L72*0.4444+5.5373</f>
        <v>44.462296</v>
      </c>
      <c r="AN72" s="8" t="n">
        <f aca="false">M72*0.4444+5.5373</f>
        <v>28.361684</v>
      </c>
      <c r="AO72" s="8" t="n">
        <f aca="false">N72*0.4444+5.5373</f>
        <v>35.409868</v>
      </c>
      <c r="AP72" s="8" t="n">
        <f aca="false">O72*0.4444+5.5373</f>
        <v>47.35534</v>
      </c>
      <c r="AQ72" s="8" t="n">
        <f aca="false">P72*0.4444+5.5373</f>
        <v>35.676508</v>
      </c>
      <c r="AS72" s="8"/>
    </row>
    <row r="73" customFormat="false" ht="15" hidden="false" customHeight="false" outlineLevel="0" collapsed="false">
      <c r="A73" s="2" t="n">
        <v>25</v>
      </c>
      <c r="B73" s="1" t="n">
        <v>47.11</v>
      </c>
      <c r="C73" s="1" t="n">
        <v>55.33</v>
      </c>
      <c r="D73" s="1" t="n">
        <v>56.61</v>
      </c>
      <c r="E73" s="1" t="n">
        <v>47.7</v>
      </c>
      <c r="F73" s="1" t="n">
        <v>70.66</v>
      </c>
      <c r="G73" s="1" t="n">
        <v>82.7</v>
      </c>
      <c r="H73" s="1" t="n">
        <v>64.54</v>
      </c>
      <c r="I73" s="1" t="n">
        <v>75.81</v>
      </c>
      <c r="J73" s="1" t="n">
        <v>48.06</v>
      </c>
      <c r="K73" s="1" t="n">
        <v>67.8</v>
      </c>
      <c r="L73" s="1" t="n">
        <v>51.84</v>
      </c>
      <c r="M73" s="1" t="n">
        <v>63.98</v>
      </c>
      <c r="N73" s="1" t="n">
        <v>93.14</v>
      </c>
      <c r="O73" s="1" t="n">
        <v>67.64</v>
      </c>
      <c r="P73" s="1" t="n">
        <v>60.32</v>
      </c>
      <c r="Q73" s="7" t="n">
        <f aca="false">AVERAGE(B73:P73)</f>
        <v>63.5493333333333</v>
      </c>
      <c r="R73" s="7" t="n">
        <f aca="false">_xlfn.STDEV.S(B73:P73)</f>
        <v>13.3732972035784</v>
      </c>
      <c r="S73" s="1" t="n">
        <v>43.3</v>
      </c>
      <c r="T73" s="1" t="n">
        <v>6</v>
      </c>
      <c r="AC73" s="8" t="n">
        <f aca="false">B73*0.4444+5.5373</f>
        <v>26.472984</v>
      </c>
      <c r="AD73" s="8" t="n">
        <f aca="false">C73*0.4444+5.5373</f>
        <v>30.125952</v>
      </c>
      <c r="AE73" s="8" t="n">
        <f aca="false">D73*0.4444+5.5373</f>
        <v>30.694784</v>
      </c>
      <c r="AF73" s="8" t="n">
        <f aca="false">E73*0.4444+5.5373</f>
        <v>26.73518</v>
      </c>
      <c r="AG73" s="8" t="n">
        <f aca="false">F73*0.4444+5.5373</f>
        <v>36.938604</v>
      </c>
      <c r="AH73" s="8" t="n">
        <f aca="false">G73*0.4444+5.5373</f>
        <v>42.28918</v>
      </c>
      <c r="AI73" s="8" t="n">
        <f aca="false">H73*0.4444+5.5373</f>
        <v>34.218876</v>
      </c>
      <c r="AJ73" s="8" t="n">
        <f aca="false">I73*0.4444+5.5373</f>
        <v>39.227264</v>
      </c>
      <c r="AK73" s="8" t="n">
        <f aca="false">J73*0.4444+5.5373</f>
        <v>26.895164</v>
      </c>
      <c r="AL73" s="8" t="n">
        <f aca="false">K73*0.4444+5.5373</f>
        <v>35.66762</v>
      </c>
      <c r="AM73" s="8" t="n">
        <f aca="false">L73*0.4444+5.5373</f>
        <v>28.574996</v>
      </c>
      <c r="AN73" s="8" t="n">
        <f aca="false">M73*0.4444+5.5373</f>
        <v>33.970012</v>
      </c>
      <c r="AO73" s="8" t="n">
        <f aca="false">N73*0.4444+5.5373</f>
        <v>46.928716</v>
      </c>
      <c r="AP73" s="8" t="n">
        <f aca="false">O73*0.4444+5.5373</f>
        <v>35.596516</v>
      </c>
      <c r="AQ73" s="8" t="n">
        <f aca="false">P73*0.4444+5.5373</f>
        <v>32.343508</v>
      </c>
      <c r="AS73" s="8"/>
    </row>
    <row r="74" customFormat="false" ht="15" hidden="false" customHeight="false" outlineLevel="0" collapsed="false">
      <c r="A74" s="2" t="n">
        <v>98</v>
      </c>
      <c r="B74" s="1" t="n">
        <v>77.22</v>
      </c>
      <c r="C74" s="1" t="n">
        <v>83.81</v>
      </c>
      <c r="D74" s="1" t="n">
        <v>89.15</v>
      </c>
      <c r="E74" s="1" t="n">
        <v>101.23</v>
      </c>
      <c r="F74" s="1" t="n">
        <v>121.77</v>
      </c>
      <c r="G74" s="1" t="n">
        <v>137.35</v>
      </c>
      <c r="H74" s="1" t="n">
        <v>82.21</v>
      </c>
      <c r="J74" s="1" t="n">
        <v>107.26</v>
      </c>
      <c r="K74" s="1" t="n">
        <v>112.46</v>
      </c>
      <c r="L74" s="1" t="n">
        <v>97.93</v>
      </c>
      <c r="M74" s="1" t="n">
        <v>121.54</v>
      </c>
      <c r="N74" s="1" t="n">
        <v>64.91</v>
      </c>
      <c r="O74" s="1" t="n">
        <v>88.24</v>
      </c>
      <c r="P74" s="1" t="n">
        <v>109.27</v>
      </c>
      <c r="Q74" s="7" t="n">
        <f aca="false">AVERAGE(B74:P74)</f>
        <v>99.5964285714286</v>
      </c>
      <c r="R74" s="7" t="n">
        <f aca="false">_xlfn.STDEV.S(B74:P74)</f>
        <v>20.0291969988211</v>
      </c>
      <c r="S74" s="1" t="n">
        <v>43.36</v>
      </c>
      <c r="T74" s="1" t="n">
        <v>6</v>
      </c>
      <c r="AC74" s="8" t="n">
        <f aca="false">B74*0.4444+5.5373</f>
        <v>39.853868</v>
      </c>
      <c r="AD74" s="8" t="n">
        <f aca="false">C74*0.4444+5.5373</f>
        <v>42.782464</v>
      </c>
      <c r="AE74" s="8" t="n">
        <f aca="false">D74*0.4444+5.5373</f>
        <v>45.15556</v>
      </c>
      <c r="AF74" s="8" t="n">
        <f aca="false">E74*0.4444+5.5373</f>
        <v>50.523912</v>
      </c>
      <c r="AG74" s="8" t="n">
        <f aca="false">F74*0.4444+5.5373</f>
        <v>59.651888</v>
      </c>
      <c r="AH74" s="8" t="n">
        <f aca="false">G74*0.4444+5.5373</f>
        <v>66.57564</v>
      </c>
      <c r="AI74" s="8" t="n">
        <f aca="false">H74*0.4444+5.5373</f>
        <v>42.071424</v>
      </c>
      <c r="AJ74" s="8"/>
      <c r="AK74" s="8" t="n">
        <f aca="false">J74*0.4444+5.5373</f>
        <v>53.203644</v>
      </c>
      <c r="AL74" s="8" t="n">
        <f aca="false">K74*0.4444+5.5373</f>
        <v>55.514524</v>
      </c>
      <c r="AM74" s="8" t="n">
        <f aca="false">L74*0.4444+5.5373</f>
        <v>49.057392</v>
      </c>
      <c r="AN74" s="8" t="n">
        <f aca="false">M74*0.4444+5.5373</f>
        <v>59.549676</v>
      </c>
      <c r="AO74" s="8" t="n">
        <f aca="false">N74*0.4444+5.5373</f>
        <v>34.383304</v>
      </c>
      <c r="AP74" s="8" t="n">
        <f aca="false">O74*0.4444+5.5373</f>
        <v>44.751156</v>
      </c>
      <c r="AQ74" s="8" t="n">
        <f aca="false">P74*0.4444+5.5373</f>
        <v>54.096888</v>
      </c>
      <c r="AS74" s="8"/>
    </row>
    <row r="75" customFormat="false" ht="15" hidden="false" customHeight="false" outlineLevel="0" collapsed="false">
      <c r="A75" s="2" t="n">
        <v>66</v>
      </c>
      <c r="B75" s="1" t="n">
        <v>57.22</v>
      </c>
      <c r="C75" s="1" t="n">
        <v>90.81</v>
      </c>
      <c r="D75" s="1" t="n">
        <v>94.54</v>
      </c>
      <c r="E75" s="1" t="n">
        <v>97.85</v>
      </c>
      <c r="H75" s="1" t="n">
        <v>125.2</v>
      </c>
      <c r="J75" s="1" t="n">
        <v>95.93</v>
      </c>
      <c r="K75" s="1" t="n">
        <v>117.92</v>
      </c>
      <c r="L75" s="1" t="n">
        <v>62.71</v>
      </c>
      <c r="M75" s="1" t="n">
        <v>76.19</v>
      </c>
      <c r="N75" s="1" t="n">
        <v>108.39</v>
      </c>
      <c r="O75" s="1" t="n">
        <v>61.8</v>
      </c>
      <c r="Q75" s="7" t="n">
        <f aca="false">AVERAGE(B75:P75)</f>
        <v>89.8690909090909</v>
      </c>
      <c r="R75" s="7" t="n">
        <f aca="false">_xlfn.STDEV.S(B75:P75)</f>
        <v>22.9779322196517</v>
      </c>
      <c r="S75" s="1" t="n">
        <v>43.39</v>
      </c>
      <c r="T75" s="1" t="n">
        <v>6</v>
      </c>
      <c r="AC75" s="8" t="n">
        <f aca="false">B75*0.4444+5.5373</f>
        <v>30.965868</v>
      </c>
      <c r="AD75" s="8" t="n">
        <f aca="false">C75*0.4444+5.5373</f>
        <v>45.893264</v>
      </c>
      <c r="AE75" s="8" t="n">
        <f aca="false">D75*0.4444+5.5373</f>
        <v>47.550876</v>
      </c>
      <c r="AF75" s="8" t="n">
        <f aca="false">E75*0.4444+5.5373</f>
        <v>49.02184</v>
      </c>
      <c r="AG75" s="8"/>
      <c r="AH75" s="8"/>
      <c r="AI75" s="8" t="n">
        <f aca="false">H75*0.4444+5.5373</f>
        <v>61.17618</v>
      </c>
      <c r="AJ75" s="8"/>
      <c r="AK75" s="8" t="n">
        <f aca="false">J75*0.4444+5.5373</f>
        <v>48.168592</v>
      </c>
      <c r="AL75" s="8" t="n">
        <f aca="false">K75*0.4444+5.5373</f>
        <v>57.940948</v>
      </c>
      <c r="AM75" s="8" t="n">
        <f aca="false">L75*0.4444+5.5373</f>
        <v>33.405624</v>
      </c>
      <c r="AN75" s="8" t="n">
        <f aca="false">M75*0.4444+5.5373</f>
        <v>39.396136</v>
      </c>
      <c r="AO75" s="8" t="n">
        <f aca="false">N75*0.4444+5.5373</f>
        <v>53.705816</v>
      </c>
      <c r="AP75" s="8" t="n">
        <f aca="false">O75*0.4444+5.5373</f>
        <v>33.00122</v>
      </c>
      <c r="AQ75" s="8"/>
      <c r="AS75" s="8"/>
    </row>
    <row r="76" customFormat="false" ht="15" hidden="false" customHeight="false" outlineLevel="0" collapsed="false">
      <c r="A76" s="2" t="n">
        <v>67</v>
      </c>
      <c r="B76" s="1" t="n">
        <v>93.18</v>
      </c>
      <c r="C76" s="1" t="n">
        <v>140.31</v>
      </c>
      <c r="D76" s="1" t="n">
        <v>133.83</v>
      </c>
      <c r="F76" s="1" t="n">
        <v>117.27</v>
      </c>
      <c r="G76" s="1" t="n">
        <v>77.97</v>
      </c>
      <c r="I76" s="1" t="n">
        <v>104.24</v>
      </c>
      <c r="J76" s="1" t="n">
        <v>99.95</v>
      </c>
      <c r="K76" s="1" t="n">
        <v>94.56</v>
      </c>
      <c r="L76" s="1" t="n">
        <v>93.29</v>
      </c>
      <c r="M76" s="1" t="n">
        <v>85.84</v>
      </c>
      <c r="N76" s="1" t="n">
        <v>83.22</v>
      </c>
      <c r="O76" s="1" t="n">
        <v>78.01</v>
      </c>
      <c r="P76" s="1" t="n">
        <v>77.51</v>
      </c>
      <c r="Q76" s="7" t="n">
        <f aca="false">AVERAGE(B76:P76)</f>
        <v>98.3984615384616</v>
      </c>
      <c r="R76" s="7" t="n">
        <f aca="false">_xlfn.STDEV.S(B76:P76)</f>
        <v>20.6763535817101</v>
      </c>
      <c r="S76" s="1" t="n">
        <v>43.82</v>
      </c>
      <c r="T76" s="1" t="n">
        <v>6</v>
      </c>
      <c r="U76" s="4" t="n">
        <f aca="false">AVERAGE(S60:S76)</f>
        <v>42.6752941176471</v>
      </c>
      <c r="V76" s="8" t="n">
        <f aca="false">AVERAGE(B60:P76)</f>
        <v>83.7329918032787</v>
      </c>
      <c r="W76" s="8" t="n">
        <f aca="false">AVERAGE(R60:R76)</f>
        <v>20.2766861283853</v>
      </c>
      <c r="X76" s="0" t="n">
        <v>6</v>
      </c>
      <c r="Y76" s="4" t="n">
        <f aca="false">0.444*V76+5.5373</f>
        <v>42.7147483606558</v>
      </c>
      <c r="Z76" s="4" t="n">
        <f aca="false">(Y76-U76)^2</f>
        <v>0.00155663729138944</v>
      </c>
      <c r="AA76" s="4" t="n">
        <f aca="false">ABS(Y76-U76)</f>
        <v>0.0394542430086986</v>
      </c>
      <c r="AC76" s="8" t="n">
        <f aca="false">B76*0.4444+5.5373</f>
        <v>46.946492</v>
      </c>
      <c r="AD76" s="8" t="n">
        <f aca="false">C76*0.4444+5.5373</f>
        <v>67.891064</v>
      </c>
      <c r="AE76" s="8" t="n">
        <f aca="false">D76*0.4444+5.5373</f>
        <v>65.011352</v>
      </c>
      <c r="AF76" s="8"/>
      <c r="AG76" s="8" t="n">
        <f aca="false">F76*0.4444+5.5373</f>
        <v>57.652088</v>
      </c>
      <c r="AH76" s="8" t="n">
        <f aca="false">G76*0.4444+5.5373</f>
        <v>40.187168</v>
      </c>
      <c r="AI76" s="8"/>
      <c r="AJ76" s="8" t="n">
        <f aca="false">I76*0.4444+5.5373</f>
        <v>51.861556</v>
      </c>
      <c r="AK76" s="8" t="n">
        <f aca="false">J76*0.4444+5.5373</f>
        <v>49.95508</v>
      </c>
      <c r="AL76" s="8" t="n">
        <f aca="false">K76*0.4444+5.5373</f>
        <v>47.559764</v>
      </c>
      <c r="AM76" s="8" t="n">
        <f aca="false">L76*0.4444+5.5373</f>
        <v>46.995376</v>
      </c>
      <c r="AN76" s="8" t="n">
        <f aca="false">M76*0.4444+5.5373</f>
        <v>43.684596</v>
      </c>
      <c r="AO76" s="8" t="n">
        <f aca="false">N76*0.4444+5.5373</f>
        <v>42.520268</v>
      </c>
      <c r="AP76" s="8" t="n">
        <f aca="false">O76*0.4444+5.5373</f>
        <v>40.204944</v>
      </c>
      <c r="AQ76" s="8" t="n">
        <f aca="false">P76*0.4444+5.5373</f>
        <v>39.982744</v>
      </c>
      <c r="AR76" s="8" t="n">
        <f aca="false">AVERAGE(AC60:AQ76)</f>
        <v>42.748241557377</v>
      </c>
      <c r="AS76" s="8" t="n">
        <f aca="false">_xlfn.STDEV.S(AC60:AQ76)</f>
        <v>10.7677905273885</v>
      </c>
      <c r="AT76" s="0" t="n">
        <v>6</v>
      </c>
      <c r="AU76" s="0" t="n">
        <v>18.3178947368421</v>
      </c>
    </row>
    <row r="77" customFormat="false" ht="15" hidden="false" customHeight="false" outlineLevel="0" collapsed="false">
      <c r="A77" s="2" t="n">
        <v>24</v>
      </c>
      <c r="B77" s="1" t="n">
        <v>68.68</v>
      </c>
      <c r="C77" s="1" t="n">
        <v>40.96</v>
      </c>
      <c r="D77" s="1" t="n">
        <v>48.52</v>
      </c>
      <c r="E77" s="1" t="n">
        <v>45.64</v>
      </c>
      <c r="F77" s="1" t="n">
        <v>54.07</v>
      </c>
      <c r="G77" s="1" t="n">
        <v>59.43</v>
      </c>
      <c r="H77" s="1" t="n">
        <v>67.62</v>
      </c>
      <c r="I77" s="1" t="n">
        <v>51.79</v>
      </c>
      <c r="J77" s="1" t="n">
        <v>70.43</v>
      </c>
      <c r="K77" s="1" t="n">
        <v>53.54</v>
      </c>
      <c r="L77" s="1" t="n">
        <v>77.25</v>
      </c>
      <c r="M77" s="1" t="n">
        <v>52.38</v>
      </c>
      <c r="N77" s="1" t="n">
        <v>61.16</v>
      </c>
      <c r="O77" s="1" t="n">
        <v>83.21</v>
      </c>
      <c r="P77" s="1" t="n">
        <v>74.05</v>
      </c>
      <c r="Q77" s="7" t="n">
        <f aca="false">AVERAGE(B77:P77)</f>
        <v>60.582</v>
      </c>
      <c r="R77" s="7" t="n">
        <f aca="false">_xlfn.STDEV.S(B77:P77)</f>
        <v>12.4652002447958</v>
      </c>
      <c r="S77" s="1" t="n">
        <v>43.87</v>
      </c>
      <c r="T77" s="1" t="n">
        <v>7</v>
      </c>
      <c r="AC77" s="8" t="n">
        <f aca="false">B77*0.4444+5.5373</f>
        <v>36.058692</v>
      </c>
      <c r="AD77" s="8" t="n">
        <f aca="false">C77*0.4444+5.5373</f>
        <v>23.739924</v>
      </c>
      <c r="AE77" s="8" t="n">
        <f aca="false">D77*0.4444+5.5373</f>
        <v>27.099588</v>
      </c>
      <c r="AF77" s="8" t="n">
        <f aca="false">E77*0.4444+5.5373</f>
        <v>25.819716</v>
      </c>
      <c r="AG77" s="8" t="n">
        <f aca="false">F77*0.4444+5.5373</f>
        <v>29.566008</v>
      </c>
      <c r="AH77" s="8" t="n">
        <f aca="false">G77*0.4444+5.5373</f>
        <v>31.947992</v>
      </c>
      <c r="AI77" s="8" t="n">
        <f aca="false">H77*0.4444+5.5373</f>
        <v>35.587628</v>
      </c>
      <c r="AJ77" s="8" t="n">
        <f aca="false">I77*0.4444+5.5373</f>
        <v>28.552776</v>
      </c>
      <c r="AK77" s="8" t="n">
        <f aca="false">J77*0.4444+5.5373</f>
        <v>36.836392</v>
      </c>
      <c r="AL77" s="8" t="n">
        <f aca="false">K77*0.4444+5.5373</f>
        <v>29.330476</v>
      </c>
      <c r="AM77" s="8" t="n">
        <f aca="false">L77*0.4444+5.5373</f>
        <v>39.8672</v>
      </c>
      <c r="AN77" s="8" t="n">
        <f aca="false">M77*0.4444+5.5373</f>
        <v>28.814972</v>
      </c>
      <c r="AO77" s="8" t="n">
        <f aca="false">N77*0.4444+5.5373</f>
        <v>32.716804</v>
      </c>
      <c r="AP77" s="8" t="n">
        <f aca="false">O77*0.4444+5.5373</f>
        <v>42.515824</v>
      </c>
      <c r="AQ77" s="8" t="n">
        <f aca="false">P77*0.4444+5.5373</f>
        <v>38.44512</v>
      </c>
      <c r="AS77" s="8"/>
    </row>
    <row r="78" customFormat="false" ht="15" hidden="false" customHeight="false" outlineLevel="0" collapsed="false">
      <c r="A78" s="2" t="n">
        <v>68</v>
      </c>
      <c r="B78" s="1" t="n">
        <v>77.69</v>
      </c>
      <c r="C78" s="1" t="n">
        <v>63.95</v>
      </c>
      <c r="D78" s="1" t="n">
        <v>61.49</v>
      </c>
      <c r="E78" s="1" t="n">
        <v>82.72</v>
      </c>
      <c r="F78" s="1" t="n">
        <v>139.61</v>
      </c>
      <c r="G78" s="1" t="n">
        <v>121.78</v>
      </c>
      <c r="H78" s="1" t="n">
        <v>98.42</v>
      </c>
      <c r="J78" s="1" t="n">
        <v>137.39</v>
      </c>
      <c r="K78" s="1" t="n">
        <v>62.69</v>
      </c>
      <c r="L78" s="1" t="n">
        <v>105.03</v>
      </c>
      <c r="M78" s="1" t="n">
        <v>104.53</v>
      </c>
      <c r="N78" s="1" t="n">
        <v>114.39</v>
      </c>
      <c r="O78" s="1" t="n">
        <v>81.14</v>
      </c>
      <c r="P78" s="1" t="n">
        <v>0</v>
      </c>
      <c r="Q78" s="7" t="n">
        <f aca="false">AVERAGE(B78:P78)</f>
        <v>89.345</v>
      </c>
      <c r="R78" s="7" t="n">
        <f aca="false">_xlfn.STDEV.S(B78:P78)</f>
        <v>36.6207269494707</v>
      </c>
      <c r="S78" s="1" t="n">
        <v>44.44</v>
      </c>
      <c r="T78" s="1" t="n">
        <v>7</v>
      </c>
      <c r="AC78" s="8" t="n">
        <f aca="false">B78*0.4444+5.5373</f>
        <v>40.062736</v>
      </c>
      <c r="AD78" s="8" t="n">
        <f aca="false">C78*0.4444+5.5373</f>
        <v>33.95668</v>
      </c>
      <c r="AE78" s="8" t="n">
        <f aca="false">D78*0.4444+5.5373</f>
        <v>32.863456</v>
      </c>
      <c r="AF78" s="8" t="n">
        <f aca="false">E78*0.4444+5.5373</f>
        <v>42.298068</v>
      </c>
      <c r="AG78" s="8" t="n">
        <f aca="false">F78*0.4444+5.5373</f>
        <v>67.579984</v>
      </c>
      <c r="AH78" s="8" t="n">
        <f aca="false">G78*0.4444+5.5373</f>
        <v>59.656332</v>
      </c>
      <c r="AI78" s="8" t="n">
        <f aca="false">H78*0.4444+5.5373</f>
        <v>49.275148</v>
      </c>
      <c r="AJ78" s="8"/>
      <c r="AK78" s="8" t="n">
        <f aca="false">J78*0.4444+5.5373</f>
        <v>66.593416</v>
      </c>
      <c r="AL78" s="8" t="n">
        <f aca="false">K78*0.4444+5.5373</f>
        <v>33.396736</v>
      </c>
      <c r="AM78" s="8" t="n">
        <f aca="false">L78*0.4444+5.5373</f>
        <v>52.212632</v>
      </c>
      <c r="AN78" s="8" t="n">
        <f aca="false">M78*0.4444+5.5373</f>
        <v>51.990432</v>
      </c>
      <c r="AO78" s="8" t="n">
        <f aca="false">N78*0.4444+5.5373</f>
        <v>56.372216</v>
      </c>
      <c r="AP78" s="8" t="n">
        <f aca="false">O78*0.4444+5.5373</f>
        <v>41.595916</v>
      </c>
      <c r="AQ78" s="8"/>
      <c r="AS78" s="8"/>
    </row>
    <row r="79" customFormat="false" ht="15" hidden="false" customHeight="false" outlineLevel="0" collapsed="false">
      <c r="A79" s="2" t="n">
        <v>65</v>
      </c>
      <c r="B79" s="1" t="n">
        <v>67.89</v>
      </c>
      <c r="C79" s="1" t="n">
        <v>63.32</v>
      </c>
      <c r="D79" s="1" t="n">
        <v>95.1</v>
      </c>
      <c r="E79" s="1" t="n">
        <v>107.61</v>
      </c>
      <c r="F79" s="1" t="n">
        <v>88.56</v>
      </c>
      <c r="G79" s="1" t="n">
        <v>111.22</v>
      </c>
      <c r="H79" s="1" t="n">
        <v>123.12</v>
      </c>
      <c r="J79" s="1" t="n">
        <v>151.86</v>
      </c>
      <c r="K79" s="1" t="n">
        <v>108.97</v>
      </c>
      <c r="L79" s="1" t="n">
        <v>56.52</v>
      </c>
      <c r="M79" s="1" t="n">
        <v>63.32</v>
      </c>
      <c r="N79" s="1" t="n">
        <v>129.83</v>
      </c>
      <c r="O79" s="1" t="n">
        <v>114.5</v>
      </c>
      <c r="P79" s="1" t="n">
        <v>121.75</v>
      </c>
      <c r="Q79" s="7" t="n">
        <f aca="false">AVERAGE(B79:P79)</f>
        <v>100.255</v>
      </c>
      <c r="R79" s="7" t="n">
        <f aca="false">_xlfn.STDEV.S(B79:P79)</f>
        <v>28.8601100136503</v>
      </c>
      <c r="S79" s="1" t="n">
        <v>44.64</v>
      </c>
      <c r="T79" s="1" t="n">
        <v>7</v>
      </c>
      <c r="AC79" s="8" t="n">
        <f aca="false">B79*0.4444+5.5373</f>
        <v>35.707616</v>
      </c>
      <c r="AD79" s="8" t="n">
        <f aca="false">C79*0.4444+5.5373</f>
        <v>33.676708</v>
      </c>
      <c r="AE79" s="8" t="n">
        <f aca="false">D79*0.4444+5.5373</f>
        <v>47.79974</v>
      </c>
      <c r="AF79" s="8" t="n">
        <f aca="false">E79*0.4444+5.5373</f>
        <v>53.359184</v>
      </c>
      <c r="AG79" s="8" t="n">
        <f aca="false">F79*0.4444+5.5373</f>
        <v>44.893364</v>
      </c>
      <c r="AH79" s="8" t="n">
        <f aca="false">G79*0.4444+5.5373</f>
        <v>54.963468</v>
      </c>
      <c r="AI79" s="8" t="n">
        <f aca="false">H79*0.4444+5.5373</f>
        <v>60.251828</v>
      </c>
      <c r="AJ79" s="8"/>
      <c r="AK79" s="8" t="n">
        <f aca="false">J79*0.4444+5.5373</f>
        <v>73.023884</v>
      </c>
      <c r="AL79" s="8" t="n">
        <f aca="false">K79*0.4444+5.5373</f>
        <v>53.963568</v>
      </c>
      <c r="AM79" s="8" t="n">
        <f aca="false">L79*0.4444+5.5373</f>
        <v>30.654788</v>
      </c>
      <c r="AN79" s="8" t="n">
        <f aca="false">M79*0.4444+5.5373</f>
        <v>33.676708</v>
      </c>
      <c r="AO79" s="8" t="n">
        <f aca="false">N79*0.4444+5.5373</f>
        <v>63.233752</v>
      </c>
      <c r="AP79" s="8" t="n">
        <f aca="false">O79*0.4444+5.5373</f>
        <v>56.4211</v>
      </c>
      <c r="AQ79" s="8" t="n">
        <f aca="false">P79*0.4444+5.5373</f>
        <v>59.643</v>
      </c>
      <c r="AS79" s="8"/>
    </row>
    <row r="80" customFormat="false" ht="15" hidden="false" customHeight="false" outlineLevel="0" collapsed="false">
      <c r="A80" s="2" t="n">
        <v>77</v>
      </c>
      <c r="B80" s="1" t="n">
        <v>87.01</v>
      </c>
      <c r="C80" s="1" t="n">
        <v>96.23</v>
      </c>
      <c r="D80" s="1" t="n">
        <v>81.76</v>
      </c>
      <c r="E80" s="1" t="n">
        <v>60.04</v>
      </c>
      <c r="F80" s="1" t="n">
        <v>57.04</v>
      </c>
      <c r="G80" s="1" t="n">
        <v>123.29</v>
      </c>
      <c r="H80" s="1" t="n">
        <v>104.01</v>
      </c>
      <c r="I80" s="1" t="n">
        <v>56.01</v>
      </c>
      <c r="J80" s="1" t="n">
        <v>90.87</v>
      </c>
      <c r="K80" s="1" t="n">
        <v>86.75</v>
      </c>
      <c r="L80" s="1" t="n">
        <v>56.27</v>
      </c>
      <c r="M80" s="1" t="n">
        <v>113.38</v>
      </c>
      <c r="N80" s="1" t="n">
        <v>66.9</v>
      </c>
      <c r="O80" s="1" t="n">
        <v>61.19</v>
      </c>
      <c r="P80" s="1" t="n">
        <v>77.96</v>
      </c>
      <c r="Q80" s="7" t="n">
        <f aca="false">AVERAGE(B80:P80)</f>
        <v>81.2473333333333</v>
      </c>
      <c r="R80" s="7" t="n">
        <f aca="false">_xlfn.STDEV.S(B80:P80)</f>
        <v>21.7363173601453</v>
      </c>
      <c r="S80" s="1" t="n">
        <v>45.38</v>
      </c>
      <c r="T80" s="1" t="n">
        <v>7</v>
      </c>
      <c r="AC80" s="8" t="n">
        <f aca="false">B80*0.4444+5.5373</f>
        <v>44.204544</v>
      </c>
      <c r="AD80" s="8" t="n">
        <f aca="false">C80*0.4444+5.5373</f>
        <v>48.301912</v>
      </c>
      <c r="AE80" s="8" t="n">
        <f aca="false">D80*0.4444+5.5373</f>
        <v>41.871444</v>
      </c>
      <c r="AF80" s="8" t="n">
        <f aca="false">E80*0.4444+5.5373</f>
        <v>32.219076</v>
      </c>
      <c r="AG80" s="8" t="n">
        <f aca="false">F80*0.4444+5.5373</f>
        <v>30.885876</v>
      </c>
      <c r="AH80" s="8" t="n">
        <f aca="false">G80*0.4444+5.5373</f>
        <v>60.327376</v>
      </c>
      <c r="AI80" s="8" t="n">
        <f aca="false">H80*0.4444+5.5373</f>
        <v>51.759344</v>
      </c>
      <c r="AJ80" s="8" t="n">
        <f aca="false">I80*0.4444+5.5373</f>
        <v>30.428144</v>
      </c>
      <c r="AK80" s="8" t="n">
        <f aca="false">J80*0.4444+5.5373</f>
        <v>45.919928</v>
      </c>
      <c r="AL80" s="8" t="n">
        <f aca="false">K80*0.4444+5.5373</f>
        <v>44.089</v>
      </c>
      <c r="AM80" s="8" t="n">
        <f aca="false">L80*0.4444+5.5373</f>
        <v>30.543688</v>
      </c>
      <c r="AN80" s="8" t="n">
        <f aca="false">M80*0.4444+5.5373</f>
        <v>55.923372</v>
      </c>
      <c r="AO80" s="8" t="n">
        <f aca="false">N80*0.4444+5.5373</f>
        <v>35.26766</v>
      </c>
      <c r="AP80" s="8" t="n">
        <f aca="false">O80*0.4444+5.5373</f>
        <v>32.730136</v>
      </c>
      <c r="AQ80" s="8" t="n">
        <f aca="false">P80*0.4444+5.5373</f>
        <v>40.182724</v>
      </c>
      <c r="AS80" s="8"/>
    </row>
    <row r="81" customFormat="false" ht="15" hidden="false" customHeight="false" outlineLevel="0" collapsed="false">
      <c r="A81" s="2" t="n">
        <v>97</v>
      </c>
      <c r="B81" s="1" t="n">
        <v>110.66</v>
      </c>
      <c r="D81" s="1" t="n">
        <v>130.93</v>
      </c>
      <c r="E81" s="1" t="n">
        <v>103.32</v>
      </c>
      <c r="F81" s="1" t="n">
        <v>73.68</v>
      </c>
      <c r="G81" s="1" t="n">
        <v>59.75</v>
      </c>
      <c r="H81" s="1" t="n">
        <v>117.64</v>
      </c>
      <c r="I81" s="1" t="n">
        <v>117.17</v>
      </c>
      <c r="J81" s="1" t="n">
        <v>132.76</v>
      </c>
      <c r="K81" s="1" t="n">
        <v>126.35</v>
      </c>
      <c r="M81" s="1" t="n">
        <v>123.68</v>
      </c>
      <c r="N81" s="1" t="n">
        <v>133.63</v>
      </c>
      <c r="O81" s="1" t="n">
        <v>144.31</v>
      </c>
      <c r="P81" s="1" t="n">
        <v>140.9</v>
      </c>
      <c r="Q81" s="7" t="n">
        <f aca="false">AVERAGE(B81:P81)</f>
        <v>116.521538461538</v>
      </c>
      <c r="R81" s="7" t="n">
        <f aca="false">_xlfn.STDEV.S(B81:P81)</f>
        <v>25.0783036528104</v>
      </c>
      <c r="S81" s="1" t="n">
        <v>45.45</v>
      </c>
      <c r="T81" s="1" t="n">
        <v>7</v>
      </c>
      <c r="AC81" s="8" t="n">
        <f aca="false">B81*0.4444+5.5373</f>
        <v>54.714604</v>
      </c>
      <c r="AD81" s="8"/>
      <c r="AE81" s="8" t="n">
        <f aca="false">D81*0.4444+5.5373</f>
        <v>63.722592</v>
      </c>
      <c r="AF81" s="8" t="n">
        <f aca="false">E81*0.4444+5.5373</f>
        <v>51.452708</v>
      </c>
      <c r="AG81" s="8" t="n">
        <f aca="false">F81*0.4444+5.5373</f>
        <v>38.280692</v>
      </c>
      <c r="AH81" s="8" t="n">
        <f aca="false">G81*0.4444+5.5373</f>
        <v>32.0902</v>
      </c>
      <c r="AI81" s="8" t="n">
        <f aca="false">H81*0.4444+5.5373</f>
        <v>57.816516</v>
      </c>
      <c r="AJ81" s="8" t="n">
        <f aca="false">I81*0.4444+5.5373</f>
        <v>57.607648</v>
      </c>
      <c r="AK81" s="8" t="n">
        <f aca="false">J81*0.4444+5.5373</f>
        <v>64.535844</v>
      </c>
      <c r="AL81" s="8" t="n">
        <f aca="false">K81*0.4444+5.5373</f>
        <v>61.68724</v>
      </c>
      <c r="AM81" s="8"/>
      <c r="AN81" s="8" t="n">
        <f aca="false">M81*0.4444+5.5373</f>
        <v>60.500692</v>
      </c>
      <c r="AO81" s="8" t="n">
        <f aca="false">N81*0.4444+5.5373</f>
        <v>64.922472</v>
      </c>
      <c r="AP81" s="8" t="n">
        <f aca="false">O81*0.4444+5.5373</f>
        <v>69.668664</v>
      </c>
      <c r="AQ81" s="8" t="n">
        <f aca="false">P81*0.4444+5.5373</f>
        <v>68.15326</v>
      </c>
      <c r="AS81" s="8"/>
    </row>
    <row r="82" customFormat="false" ht="15" hidden="false" customHeight="false" outlineLevel="0" collapsed="false">
      <c r="A82" s="2" t="n">
        <v>71</v>
      </c>
      <c r="B82" s="1" t="n">
        <v>33.89</v>
      </c>
      <c r="C82" s="1" t="n">
        <v>51.79</v>
      </c>
      <c r="D82" s="1" t="n">
        <v>37.85</v>
      </c>
      <c r="E82" s="1" t="n">
        <v>70.15</v>
      </c>
      <c r="F82" s="1" t="n">
        <v>102.38</v>
      </c>
      <c r="G82" s="1" t="n">
        <v>89.58</v>
      </c>
      <c r="H82" s="1" t="n">
        <v>99.32</v>
      </c>
      <c r="I82" s="1" t="n">
        <v>57.18</v>
      </c>
      <c r="J82" s="1" t="n">
        <v>106.15</v>
      </c>
      <c r="K82" s="1" t="n">
        <v>111.18</v>
      </c>
      <c r="L82" s="1" t="n">
        <v>121.46</v>
      </c>
      <c r="M82" s="1" t="n">
        <v>90.32</v>
      </c>
      <c r="N82" s="1" t="n">
        <v>93.18</v>
      </c>
      <c r="O82" s="1" t="n">
        <v>102.18</v>
      </c>
      <c r="P82" s="1" t="n">
        <v>100.03</v>
      </c>
      <c r="Q82" s="7" t="n">
        <f aca="false">AVERAGE(B82:P82)</f>
        <v>84.4426666666667</v>
      </c>
      <c r="R82" s="7" t="n">
        <f aca="false">_xlfn.STDEV.S(B82:P82)</f>
        <v>27.431072180146</v>
      </c>
      <c r="S82" s="1" t="n">
        <v>45.55</v>
      </c>
      <c r="T82" s="1" t="n">
        <v>7</v>
      </c>
      <c r="AC82" s="8" t="n">
        <f aca="false">B82*0.4444+5.5373</f>
        <v>20.598016</v>
      </c>
      <c r="AD82" s="8" t="n">
        <f aca="false">C82*0.4444+5.5373</f>
        <v>28.552776</v>
      </c>
      <c r="AE82" s="8" t="n">
        <f aca="false">D82*0.4444+5.5373</f>
        <v>22.35784</v>
      </c>
      <c r="AF82" s="8" t="n">
        <f aca="false">E82*0.4444+5.5373</f>
        <v>36.71196</v>
      </c>
      <c r="AG82" s="8" t="n">
        <f aca="false">F82*0.4444+5.5373</f>
        <v>51.034972</v>
      </c>
      <c r="AH82" s="8" t="n">
        <f aca="false">G82*0.4444+5.5373</f>
        <v>45.346652</v>
      </c>
      <c r="AI82" s="8" t="n">
        <f aca="false">H82*0.4444+5.5373</f>
        <v>49.675108</v>
      </c>
      <c r="AJ82" s="8" t="n">
        <f aca="false">I82*0.4444+5.5373</f>
        <v>30.948092</v>
      </c>
      <c r="AK82" s="8" t="n">
        <f aca="false">J82*0.4444+5.5373</f>
        <v>52.71036</v>
      </c>
      <c r="AL82" s="8" t="n">
        <f aca="false">K82*0.4444+5.5373</f>
        <v>54.945692</v>
      </c>
      <c r="AM82" s="8" t="n">
        <f aca="false">L82*0.4444+5.5373</f>
        <v>59.514124</v>
      </c>
      <c r="AN82" s="8" t="n">
        <f aca="false">M82*0.4444+5.5373</f>
        <v>45.675508</v>
      </c>
      <c r="AO82" s="8" t="n">
        <f aca="false">N82*0.4444+5.5373</f>
        <v>46.946492</v>
      </c>
      <c r="AP82" s="8" t="n">
        <f aca="false">O82*0.4444+5.5373</f>
        <v>50.946092</v>
      </c>
      <c r="AQ82" s="8" t="n">
        <f aca="false">P82*0.4444+5.5373</f>
        <v>49.990632</v>
      </c>
      <c r="AS82" s="8"/>
    </row>
    <row r="83" customFormat="false" ht="15" hidden="false" customHeight="false" outlineLevel="0" collapsed="false">
      <c r="A83" s="2" t="n">
        <v>85</v>
      </c>
      <c r="B83" s="1" t="n">
        <v>69.09</v>
      </c>
      <c r="C83" s="1" t="n">
        <v>99.63</v>
      </c>
      <c r="D83" s="1" t="n">
        <v>115.71</v>
      </c>
      <c r="E83" s="1" t="n">
        <v>86.65</v>
      </c>
      <c r="F83" s="1" t="n">
        <v>86.61</v>
      </c>
      <c r="G83" s="1" t="n">
        <v>91.51</v>
      </c>
      <c r="H83" s="1" t="n">
        <v>90.02</v>
      </c>
      <c r="I83" s="1" t="n">
        <v>117.25</v>
      </c>
      <c r="J83" s="1" t="n">
        <v>62.09</v>
      </c>
      <c r="K83" s="1" t="n">
        <v>128.35</v>
      </c>
      <c r="L83" s="1" t="n">
        <v>70.17</v>
      </c>
      <c r="M83" s="1" t="n">
        <v>148.53</v>
      </c>
      <c r="N83" s="1" t="n">
        <v>108.62</v>
      </c>
      <c r="O83" s="1" t="n">
        <v>127.07</v>
      </c>
      <c r="P83" s="1" t="n">
        <v>59.2</v>
      </c>
      <c r="Q83" s="7" t="n">
        <f aca="false">AVERAGE(B83:P83)</f>
        <v>97.3666666666667</v>
      </c>
      <c r="R83" s="7" t="n">
        <f aca="false">_xlfn.STDEV.S(B83:P83)</f>
        <v>26.5689396171724</v>
      </c>
      <c r="S83" s="1" t="n">
        <v>46.14</v>
      </c>
      <c r="T83" s="1" t="n">
        <v>7</v>
      </c>
      <c r="AC83" s="8" t="n">
        <f aca="false">B83*0.4444+5.5373</f>
        <v>36.240896</v>
      </c>
      <c r="AD83" s="8" t="n">
        <f aca="false">C83*0.4444+5.5373</f>
        <v>49.812872</v>
      </c>
      <c r="AE83" s="8" t="n">
        <f aca="false">D83*0.4444+5.5373</f>
        <v>56.958824</v>
      </c>
      <c r="AF83" s="8" t="n">
        <f aca="false">E83*0.4444+5.5373</f>
        <v>44.04456</v>
      </c>
      <c r="AG83" s="8" t="n">
        <f aca="false">F83*0.4444+5.5373</f>
        <v>44.026784</v>
      </c>
      <c r="AH83" s="8" t="n">
        <f aca="false">G83*0.4444+5.5373</f>
        <v>46.204344</v>
      </c>
      <c r="AI83" s="8" t="n">
        <f aca="false">H83*0.4444+5.5373</f>
        <v>45.542188</v>
      </c>
      <c r="AJ83" s="8" t="n">
        <f aca="false">I83*0.4444+5.5373</f>
        <v>57.6432</v>
      </c>
      <c r="AK83" s="8" t="n">
        <f aca="false">J83*0.4444+5.5373</f>
        <v>33.130096</v>
      </c>
      <c r="AL83" s="8" t="n">
        <f aca="false">K83*0.4444+5.5373</f>
        <v>62.57604</v>
      </c>
      <c r="AM83" s="8" t="n">
        <f aca="false">L83*0.4444+5.5373</f>
        <v>36.720848</v>
      </c>
      <c r="AN83" s="8" t="n">
        <f aca="false">M83*0.4444+5.5373</f>
        <v>71.544032</v>
      </c>
      <c r="AO83" s="8" t="n">
        <f aca="false">N83*0.4444+5.5373</f>
        <v>53.808028</v>
      </c>
      <c r="AP83" s="8" t="n">
        <f aca="false">O83*0.4444+5.5373</f>
        <v>62.007208</v>
      </c>
      <c r="AQ83" s="8" t="n">
        <f aca="false">P83*0.4444+5.5373</f>
        <v>31.84578</v>
      </c>
      <c r="AS83" s="8"/>
    </row>
    <row r="84" customFormat="false" ht="15" hidden="false" customHeight="false" outlineLevel="0" collapsed="false">
      <c r="A84" s="2" t="n">
        <v>87</v>
      </c>
      <c r="B84" s="1" t="n">
        <v>83.23</v>
      </c>
      <c r="C84" s="1" t="n">
        <v>77.66</v>
      </c>
      <c r="D84" s="1" t="n">
        <v>59.19</v>
      </c>
      <c r="E84" s="1" t="n">
        <v>121.19</v>
      </c>
      <c r="F84" s="1" t="n">
        <v>88.39</v>
      </c>
      <c r="G84" s="1" t="n">
        <v>83.74</v>
      </c>
      <c r="H84" s="1" t="n">
        <v>117.37</v>
      </c>
      <c r="I84" s="1" t="n">
        <v>111.8</v>
      </c>
      <c r="J84" s="1" t="n">
        <v>114.43</v>
      </c>
      <c r="K84" s="1" t="n">
        <v>71.95</v>
      </c>
      <c r="L84" s="1" t="n">
        <v>49.42</v>
      </c>
      <c r="M84" s="1" t="n">
        <v>49.22</v>
      </c>
      <c r="N84" s="1" t="n">
        <v>70.12</v>
      </c>
      <c r="O84" s="1" t="n">
        <v>76.53</v>
      </c>
      <c r="P84" s="1" t="n">
        <v>135.37</v>
      </c>
      <c r="Q84" s="7" t="n">
        <f aca="false">AVERAGE(B84:P84)</f>
        <v>87.3073333333334</v>
      </c>
      <c r="R84" s="7" t="n">
        <f aca="false">_xlfn.STDEV.S(B84:P84)</f>
        <v>26.919224268877</v>
      </c>
      <c r="S84" s="1" t="n">
        <v>46.23</v>
      </c>
      <c r="T84" s="1" t="n">
        <v>7</v>
      </c>
      <c r="AC84" s="8" t="n">
        <f aca="false">B84*0.4444+5.5373</f>
        <v>42.524712</v>
      </c>
      <c r="AD84" s="8" t="n">
        <f aca="false">C84*0.4444+5.5373</f>
        <v>40.049404</v>
      </c>
      <c r="AE84" s="8" t="n">
        <f aca="false">D84*0.4444+5.5373</f>
        <v>31.841336</v>
      </c>
      <c r="AF84" s="8" t="n">
        <f aca="false">E84*0.4444+5.5373</f>
        <v>59.394136</v>
      </c>
      <c r="AG84" s="8" t="n">
        <f aca="false">F84*0.4444+5.5373</f>
        <v>44.817816</v>
      </c>
      <c r="AH84" s="8" t="n">
        <f aca="false">G84*0.4444+5.5373</f>
        <v>42.751356</v>
      </c>
      <c r="AI84" s="8" t="n">
        <f aca="false">H84*0.4444+5.5373</f>
        <v>57.696528</v>
      </c>
      <c r="AJ84" s="8" t="n">
        <f aca="false">I84*0.4444+5.5373</f>
        <v>55.22122</v>
      </c>
      <c r="AK84" s="8" t="n">
        <f aca="false">J84*0.4444+5.5373</f>
        <v>56.389992</v>
      </c>
      <c r="AL84" s="8" t="n">
        <f aca="false">K84*0.4444+5.5373</f>
        <v>37.51188</v>
      </c>
      <c r="AM84" s="8" t="n">
        <f aca="false">L84*0.4444+5.5373</f>
        <v>27.499548</v>
      </c>
      <c r="AN84" s="8" t="n">
        <f aca="false">M84*0.4444+5.5373</f>
        <v>27.410668</v>
      </c>
      <c r="AO84" s="8" t="n">
        <f aca="false">N84*0.4444+5.5373</f>
        <v>36.698628</v>
      </c>
      <c r="AP84" s="8" t="n">
        <f aca="false">O84*0.4444+5.5373</f>
        <v>39.547232</v>
      </c>
      <c r="AQ84" s="8" t="n">
        <f aca="false">P84*0.4444+5.5373</f>
        <v>65.695728</v>
      </c>
      <c r="AS84" s="8"/>
    </row>
    <row r="85" customFormat="false" ht="15" hidden="false" customHeight="false" outlineLevel="0" collapsed="false">
      <c r="A85" s="2" t="n">
        <v>74</v>
      </c>
      <c r="B85" s="1" t="n">
        <v>83.68</v>
      </c>
      <c r="C85" s="1" t="n">
        <v>98.33</v>
      </c>
      <c r="D85" s="1" t="n">
        <v>85.36</v>
      </c>
      <c r="E85" s="1" t="n">
        <v>66.57</v>
      </c>
      <c r="F85" s="1" t="n">
        <v>86.72</v>
      </c>
      <c r="G85" s="1" t="n">
        <v>102.2</v>
      </c>
      <c r="H85" s="1" t="n">
        <v>67.61</v>
      </c>
      <c r="I85" s="1" t="n">
        <v>123.32</v>
      </c>
      <c r="J85" s="1" t="n">
        <v>106.11</v>
      </c>
      <c r="K85" s="1" t="n">
        <v>121.42</v>
      </c>
      <c r="L85" s="1" t="n">
        <v>112.38</v>
      </c>
      <c r="M85" s="1" t="n">
        <v>124.88</v>
      </c>
      <c r="N85" s="1" t="n">
        <v>141.52</v>
      </c>
      <c r="O85" s="1" t="n">
        <v>89.53</v>
      </c>
      <c r="P85" s="1" t="n">
        <v>88.21</v>
      </c>
      <c r="Q85" s="7" t="n">
        <f aca="false">AVERAGE(B85:P85)</f>
        <v>99.856</v>
      </c>
      <c r="R85" s="7" t="n">
        <f aca="false">_xlfn.STDEV.S(B85:P85)</f>
        <v>21.7383965107168</v>
      </c>
      <c r="S85" s="1" t="n">
        <v>46.24</v>
      </c>
      <c r="T85" s="1" t="n">
        <v>7</v>
      </c>
      <c r="U85" s="4" t="n">
        <f aca="false">AVERAGE(S77:S85)</f>
        <v>45.3266666666667</v>
      </c>
      <c r="V85" s="8" t="n">
        <f aca="false">AVERAGE(B77:P85)</f>
        <v>90.3145801526718</v>
      </c>
      <c r="W85" s="8" t="n">
        <f aca="false">AVERAGE(R77:R85)</f>
        <v>25.2686989775316</v>
      </c>
      <c r="X85" s="0" t="n">
        <v>7</v>
      </c>
      <c r="Y85" s="4" t="n">
        <f aca="false">0.444*V85+5.5373</f>
        <v>45.6369735877863</v>
      </c>
      <c r="Z85" s="4" t="n">
        <f aca="false">(Y85-U85)^2</f>
        <v>0.0962903852947372</v>
      </c>
      <c r="AA85" s="4" t="n">
        <f aca="false">ABS(Y85-U85)</f>
        <v>0.310306921119619</v>
      </c>
      <c r="AC85" s="8" t="n">
        <f aca="false">B85*0.4444+5.5373</f>
        <v>42.724692</v>
      </c>
      <c r="AD85" s="8" t="n">
        <f aca="false">C85*0.4444+5.5373</f>
        <v>49.235152</v>
      </c>
      <c r="AE85" s="8" t="n">
        <f aca="false">D85*0.4444+5.5373</f>
        <v>43.471284</v>
      </c>
      <c r="AF85" s="8" t="n">
        <f aca="false">E85*0.4444+5.5373</f>
        <v>35.121008</v>
      </c>
      <c r="AG85" s="8" t="n">
        <f aca="false">F85*0.4444+5.5373</f>
        <v>44.075668</v>
      </c>
      <c r="AH85" s="8" t="n">
        <f aca="false">G85*0.4444+5.5373</f>
        <v>50.95498</v>
      </c>
      <c r="AI85" s="8" t="n">
        <f aca="false">H85*0.4444+5.5373</f>
        <v>35.583184</v>
      </c>
      <c r="AJ85" s="8" t="n">
        <f aca="false">I85*0.4444+5.5373</f>
        <v>60.340708</v>
      </c>
      <c r="AK85" s="8" t="n">
        <f aca="false">J85*0.4444+5.5373</f>
        <v>52.692584</v>
      </c>
      <c r="AL85" s="8" t="n">
        <f aca="false">K85*0.4444+5.5373</f>
        <v>59.496348</v>
      </c>
      <c r="AM85" s="8" t="n">
        <f aca="false">L85*0.4444+5.5373</f>
        <v>55.478972</v>
      </c>
      <c r="AN85" s="8" t="n">
        <f aca="false">M85*0.4444+5.5373</f>
        <v>61.033972</v>
      </c>
      <c r="AO85" s="8" t="n">
        <f aca="false">N85*0.4444+5.5373</f>
        <v>68.428788</v>
      </c>
      <c r="AP85" s="8" t="n">
        <f aca="false">O85*0.4444+5.5373</f>
        <v>45.324432</v>
      </c>
      <c r="AQ85" s="8" t="n">
        <f aca="false">P85*0.4444+5.5373</f>
        <v>44.737824</v>
      </c>
      <c r="AR85" s="8" t="n">
        <f aca="false">AVERAGE(AC77:AQ85)</f>
        <v>45.9818363384616</v>
      </c>
      <c r="AS85" s="8" t="n">
        <f aca="false">_xlfn.STDEV.S(AC77:AQ85)</f>
        <v>12.4434654583575</v>
      </c>
      <c r="AT85" s="0" t="n">
        <v>7</v>
      </c>
      <c r="AU85" s="0" t="n">
        <v>19.705</v>
      </c>
    </row>
    <row r="86" customFormat="false" ht="15" hidden="false" customHeight="false" outlineLevel="0" collapsed="false">
      <c r="A86" s="2" t="n">
        <v>80</v>
      </c>
      <c r="B86" s="1" t="n">
        <v>55.46</v>
      </c>
      <c r="C86" s="1" t="n">
        <v>80.93</v>
      </c>
      <c r="D86" s="1" t="n">
        <v>73.98</v>
      </c>
      <c r="E86" s="1" t="n">
        <v>65.56</v>
      </c>
      <c r="F86" s="1" t="n">
        <v>58.21</v>
      </c>
      <c r="G86" s="1" t="n">
        <v>105.94</v>
      </c>
      <c r="H86" s="1" t="n">
        <v>121.1</v>
      </c>
      <c r="I86" s="1" t="n">
        <v>97.98</v>
      </c>
      <c r="J86" s="1" t="n">
        <v>104.52</v>
      </c>
      <c r="K86" s="1" t="n">
        <v>60.98</v>
      </c>
      <c r="L86" s="1" t="n">
        <v>124.6</v>
      </c>
      <c r="M86" s="1" t="n">
        <v>61.79</v>
      </c>
      <c r="N86" s="1" t="n">
        <v>61.2</v>
      </c>
      <c r="O86" s="1" t="n">
        <v>63.01</v>
      </c>
      <c r="P86" s="1" t="n">
        <v>80.09</v>
      </c>
      <c r="Q86" s="7" t="n">
        <f aca="false">AVERAGE(B86:P86)</f>
        <v>81.0233333333333</v>
      </c>
      <c r="R86" s="7" t="n">
        <f aca="false">_xlfn.STDEV.S(B86:P86)</f>
        <v>23.7819912859249</v>
      </c>
      <c r="S86" s="1" t="n">
        <v>46.56</v>
      </c>
      <c r="T86" s="1" t="n">
        <v>8</v>
      </c>
      <c r="AC86" s="8" t="n">
        <f aca="false">B86*0.4444+5.5373</f>
        <v>30.183724</v>
      </c>
      <c r="AD86" s="8" t="n">
        <f aca="false">C86*0.4444+5.5373</f>
        <v>41.502592</v>
      </c>
      <c r="AE86" s="8" t="n">
        <f aca="false">D86*0.4444+5.5373</f>
        <v>38.414012</v>
      </c>
      <c r="AF86" s="8" t="n">
        <f aca="false">E86*0.4444+5.5373</f>
        <v>34.672164</v>
      </c>
      <c r="AG86" s="8" t="n">
        <f aca="false">F86*0.4444+5.5373</f>
        <v>31.405824</v>
      </c>
      <c r="AH86" s="8" t="n">
        <f aca="false">G86*0.4444+5.5373</f>
        <v>52.617036</v>
      </c>
      <c r="AI86" s="8" t="n">
        <f aca="false">H86*0.4444+5.5373</f>
        <v>59.35414</v>
      </c>
      <c r="AJ86" s="8" t="n">
        <f aca="false">I86*0.4444+5.5373</f>
        <v>49.079612</v>
      </c>
      <c r="AK86" s="8" t="n">
        <f aca="false">J86*0.4444+5.5373</f>
        <v>51.985988</v>
      </c>
      <c r="AL86" s="8" t="n">
        <f aca="false">K86*0.4444+5.5373</f>
        <v>32.636812</v>
      </c>
      <c r="AM86" s="8" t="n">
        <f aca="false">L86*0.4444+5.5373</f>
        <v>60.90954</v>
      </c>
      <c r="AN86" s="8" t="n">
        <f aca="false">M86*0.4444+5.5373</f>
        <v>32.996776</v>
      </c>
      <c r="AO86" s="8" t="n">
        <f aca="false">N86*0.4444+5.5373</f>
        <v>32.73458</v>
      </c>
      <c r="AP86" s="8" t="n">
        <f aca="false">O86*0.4444+5.5373</f>
        <v>33.538944</v>
      </c>
      <c r="AQ86" s="8" t="n">
        <f aca="false">P86*0.4444+5.5373</f>
        <v>41.129296</v>
      </c>
      <c r="AS86" s="8"/>
    </row>
    <row r="87" customFormat="false" ht="15" hidden="false" customHeight="false" outlineLevel="0" collapsed="false">
      <c r="A87" s="2" t="n">
        <v>95</v>
      </c>
      <c r="B87" s="1" t="n">
        <v>50.41</v>
      </c>
      <c r="C87" s="1" t="n">
        <v>60.61</v>
      </c>
      <c r="D87" s="1" t="n">
        <v>77.98</v>
      </c>
      <c r="E87" s="1" t="n">
        <v>95.66</v>
      </c>
      <c r="F87" s="1" t="n">
        <v>94.04</v>
      </c>
      <c r="G87" s="1" t="n">
        <v>77.3</v>
      </c>
      <c r="H87" s="1" t="n">
        <v>111.1</v>
      </c>
      <c r="I87" s="1" t="n">
        <v>91.83</v>
      </c>
      <c r="J87" s="1" t="n">
        <v>110.64</v>
      </c>
      <c r="K87" s="1" t="n">
        <v>73.67</v>
      </c>
      <c r="L87" s="1" t="n">
        <v>125.51</v>
      </c>
      <c r="M87" s="1" t="n">
        <v>70.14</v>
      </c>
      <c r="N87" s="1" t="n">
        <v>67.62</v>
      </c>
      <c r="O87" s="1" t="n">
        <v>138.39</v>
      </c>
      <c r="P87" s="1" t="n">
        <v>76.62</v>
      </c>
      <c r="Q87" s="7" t="n">
        <f aca="false">AVERAGE(B87:P87)</f>
        <v>88.1013333333333</v>
      </c>
      <c r="R87" s="7" t="n">
        <f aca="false">_xlfn.STDEV.S(B87:P87)</f>
        <v>24.7116105929022</v>
      </c>
      <c r="S87" s="1" t="n">
        <v>46.75</v>
      </c>
      <c r="T87" s="1" t="n">
        <v>8</v>
      </c>
      <c r="AC87" s="8" t="n">
        <f aca="false">B87*0.4444+5.5373</f>
        <v>27.939504</v>
      </c>
      <c r="AD87" s="8" t="n">
        <f aca="false">C87*0.4444+5.5373</f>
        <v>32.472384</v>
      </c>
      <c r="AE87" s="8" t="n">
        <f aca="false">D87*0.4444+5.5373</f>
        <v>40.191612</v>
      </c>
      <c r="AF87" s="8" t="n">
        <f aca="false">E87*0.4444+5.5373</f>
        <v>48.048604</v>
      </c>
      <c r="AG87" s="8" t="n">
        <f aca="false">F87*0.4444+5.5373</f>
        <v>47.328676</v>
      </c>
      <c r="AH87" s="8" t="n">
        <f aca="false">G87*0.4444+5.5373</f>
        <v>39.88942</v>
      </c>
      <c r="AI87" s="8" t="n">
        <f aca="false">H87*0.4444+5.5373</f>
        <v>54.91014</v>
      </c>
      <c r="AJ87" s="8" t="n">
        <f aca="false">I87*0.4444+5.5373</f>
        <v>46.346552</v>
      </c>
      <c r="AK87" s="8" t="n">
        <f aca="false">J87*0.4444+5.5373</f>
        <v>54.705716</v>
      </c>
      <c r="AL87" s="8" t="n">
        <f aca="false">K87*0.4444+5.5373</f>
        <v>38.276248</v>
      </c>
      <c r="AM87" s="8" t="n">
        <f aca="false">L87*0.4444+5.5373</f>
        <v>61.313944</v>
      </c>
      <c r="AN87" s="8" t="n">
        <f aca="false">M87*0.4444+5.5373</f>
        <v>36.707516</v>
      </c>
      <c r="AO87" s="8" t="n">
        <f aca="false">N87*0.4444+5.5373</f>
        <v>35.587628</v>
      </c>
      <c r="AP87" s="8" t="n">
        <f aca="false">O87*0.4444+5.5373</f>
        <v>67.037816</v>
      </c>
      <c r="AQ87" s="8" t="n">
        <f aca="false">P87*0.4444+5.5373</f>
        <v>39.587228</v>
      </c>
      <c r="AS87" s="8"/>
    </row>
    <row r="88" customFormat="false" ht="15" hidden="false" customHeight="false" outlineLevel="0" collapsed="false">
      <c r="A88" s="2" t="n">
        <v>86</v>
      </c>
      <c r="B88" s="1" t="n">
        <v>59.47</v>
      </c>
      <c r="C88" s="1" t="n">
        <v>106.41</v>
      </c>
      <c r="D88" s="1" t="n">
        <v>59.75</v>
      </c>
      <c r="E88" s="1" t="n">
        <v>60.61</v>
      </c>
      <c r="F88" s="1" t="n">
        <v>60.9</v>
      </c>
      <c r="G88" s="1" t="n">
        <v>98.1</v>
      </c>
      <c r="H88" s="1" t="n">
        <v>74.11</v>
      </c>
      <c r="I88" s="1" t="n">
        <v>95.31</v>
      </c>
      <c r="J88" s="1" t="n">
        <v>127.82</v>
      </c>
      <c r="K88" s="1" t="n">
        <v>85.07</v>
      </c>
      <c r="L88" s="1" t="n">
        <v>108.51</v>
      </c>
      <c r="M88" s="1" t="n">
        <v>105.18</v>
      </c>
      <c r="N88" s="1" t="n">
        <v>133.42</v>
      </c>
      <c r="O88" s="1" t="n">
        <v>91.54</v>
      </c>
      <c r="P88" s="1" t="n">
        <v>87.47</v>
      </c>
      <c r="Q88" s="7" t="n">
        <f aca="false">AVERAGE(B88:P88)</f>
        <v>90.2446666666667</v>
      </c>
      <c r="R88" s="7" t="n">
        <f aca="false">_xlfn.STDEV.S(B88:P88)</f>
        <v>24.0448874478745</v>
      </c>
      <c r="S88" s="1" t="n">
        <v>46.85</v>
      </c>
      <c r="T88" s="1" t="n">
        <v>8</v>
      </c>
      <c r="AC88" s="8" t="n">
        <f aca="false">B88*0.4444+5.5373</f>
        <v>31.965768</v>
      </c>
      <c r="AD88" s="8" t="n">
        <f aca="false">C88*0.4444+5.5373</f>
        <v>52.825904</v>
      </c>
      <c r="AE88" s="8" t="n">
        <f aca="false">D88*0.4444+5.5373</f>
        <v>32.0902</v>
      </c>
      <c r="AF88" s="8" t="n">
        <f aca="false">E88*0.4444+5.5373</f>
        <v>32.472384</v>
      </c>
      <c r="AG88" s="8" t="n">
        <f aca="false">F88*0.4444+5.5373</f>
        <v>32.60126</v>
      </c>
      <c r="AH88" s="8" t="n">
        <f aca="false">G88*0.4444+5.5373</f>
        <v>49.13294</v>
      </c>
      <c r="AI88" s="8" t="n">
        <f aca="false">H88*0.4444+5.5373</f>
        <v>38.471784</v>
      </c>
      <c r="AJ88" s="8" t="n">
        <f aca="false">I88*0.4444+5.5373</f>
        <v>47.893064</v>
      </c>
      <c r="AK88" s="8" t="n">
        <f aca="false">J88*0.4444+5.5373</f>
        <v>62.340508</v>
      </c>
      <c r="AL88" s="8" t="n">
        <f aca="false">K88*0.4444+5.5373</f>
        <v>43.342408</v>
      </c>
      <c r="AM88" s="8" t="n">
        <f aca="false">L88*0.4444+5.5373</f>
        <v>53.759144</v>
      </c>
      <c r="AN88" s="8" t="n">
        <f aca="false">M88*0.4444+5.5373</f>
        <v>52.279292</v>
      </c>
      <c r="AO88" s="8" t="n">
        <f aca="false">N88*0.4444+5.5373</f>
        <v>64.829148</v>
      </c>
      <c r="AP88" s="8" t="n">
        <f aca="false">O88*0.4444+5.5373</f>
        <v>46.217676</v>
      </c>
      <c r="AQ88" s="8" t="n">
        <f aca="false">P88*0.4444+5.5373</f>
        <v>44.408968</v>
      </c>
      <c r="AS88" s="8"/>
    </row>
    <row r="89" customFormat="false" ht="15" hidden="false" customHeight="false" outlineLevel="0" collapsed="false">
      <c r="A89" s="2" t="n">
        <v>88</v>
      </c>
      <c r="B89" s="1" t="n">
        <v>80.14</v>
      </c>
      <c r="C89" s="1" t="n">
        <v>117.74</v>
      </c>
      <c r="D89" s="1" t="n">
        <v>122.62</v>
      </c>
      <c r="E89" s="1" t="n">
        <v>106.02</v>
      </c>
      <c r="F89" s="1" t="n">
        <v>111.65</v>
      </c>
      <c r="G89" s="1" t="n">
        <v>122.51</v>
      </c>
      <c r="H89" s="1" t="n">
        <v>110.18</v>
      </c>
      <c r="I89" s="1" t="n">
        <v>86.92</v>
      </c>
      <c r="J89" s="1" t="n">
        <v>73.26</v>
      </c>
      <c r="K89" s="1" t="n">
        <v>147.62</v>
      </c>
      <c r="L89" s="1" t="n">
        <v>115.77</v>
      </c>
      <c r="M89" s="1" t="n">
        <v>69.79</v>
      </c>
      <c r="N89" s="1" t="n">
        <v>124.1</v>
      </c>
      <c r="O89" s="1" t="n">
        <v>150.18</v>
      </c>
      <c r="P89" s="1" t="n">
        <v>101.94</v>
      </c>
      <c r="Q89" s="7" t="n">
        <f aca="false">AVERAGE(B89:P89)</f>
        <v>109.362666666667</v>
      </c>
      <c r="R89" s="7" t="n">
        <f aca="false">_xlfn.STDEV.S(B89:P89)</f>
        <v>24.0622934029474</v>
      </c>
      <c r="S89" s="1" t="n">
        <v>46.99</v>
      </c>
      <c r="T89" s="1" t="n">
        <v>8</v>
      </c>
      <c r="AC89" s="8" t="n">
        <f aca="false">B89*0.4444+5.5373</f>
        <v>41.151516</v>
      </c>
      <c r="AD89" s="8" t="n">
        <f aca="false">C89*0.4444+5.5373</f>
        <v>57.860956</v>
      </c>
      <c r="AE89" s="8" t="n">
        <f aca="false">D89*0.4444+5.5373</f>
        <v>60.029628</v>
      </c>
      <c r="AF89" s="8" t="n">
        <f aca="false">E89*0.4444+5.5373</f>
        <v>52.652588</v>
      </c>
      <c r="AG89" s="8" t="n">
        <f aca="false">F89*0.4444+5.5373</f>
        <v>55.15456</v>
      </c>
      <c r="AH89" s="8" t="n">
        <f aca="false">G89*0.4444+5.5373</f>
        <v>59.980744</v>
      </c>
      <c r="AI89" s="8" t="n">
        <f aca="false">H89*0.4444+5.5373</f>
        <v>54.501292</v>
      </c>
      <c r="AJ89" s="8" t="n">
        <f aca="false">I89*0.4444+5.5373</f>
        <v>44.164548</v>
      </c>
      <c r="AK89" s="8" t="n">
        <f aca="false">J89*0.4444+5.5373</f>
        <v>38.094044</v>
      </c>
      <c r="AL89" s="8" t="n">
        <f aca="false">K89*0.4444+5.5373</f>
        <v>71.139628</v>
      </c>
      <c r="AM89" s="8" t="n">
        <f aca="false">L89*0.4444+5.5373</f>
        <v>56.985488</v>
      </c>
      <c r="AN89" s="8" t="n">
        <f aca="false">M89*0.4444+5.5373</f>
        <v>36.551976</v>
      </c>
      <c r="AO89" s="8" t="n">
        <f aca="false">N89*0.4444+5.5373</f>
        <v>60.68734</v>
      </c>
      <c r="AP89" s="8" t="n">
        <f aca="false">O89*0.4444+5.5373</f>
        <v>72.277292</v>
      </c>
      <c r="AQ89" s="8" t="n">
        <f aca="false">P89*0.4444+5.5373</f>
        <v>50.839436</v>
      </c>
      <c r="AS89" s="8"/>
    </row>
    <row r="90" customFormat="false" ht="15" hidden="false" customHeight="false" outlineLevel="0" collapsed="false">
      <c r="A90" s="2" t="n">
        <v>102</v>
      </c>
      <c r="B90" s="1" t="n">
        <v>90.68</v>
      </c>
      <c r="C90" s="1" t="n">
        <v>115.9</v>
      </c>
      <c r="D90" s="1" t="n">
        <v>105.05</v>
      </c>
      <c r="E90" s="1" t="n">
        <v>133.45</v>
      </c>
      <c r="F90" s="1" t="n">
        <v>119.36</v>
      </c>
      <c r="G90" s="1" t="n">
        <v>102.43</v>
      </c>
      <c r="H90" s="1" t="n">
        <v>141.19</v>
      </c>
      <c r="I90" s="1" t="n">
        <v>115</v>
      </c>
      <c r="J90" s="1" t="n">
        <v>89.46</v>
      </c>
      <c r="K90" s="1" t="n">
        <v>58.91</v>
      </c>
      <c r="L90" s="1" t="n">
        <v>89.7</v>
      </c>
      <c r="M90" s="1" t="n">
        <v>64.59</v>
      </c>
      <c r="N90" s="1" t="n">
        <v>88.37</v>
      </c>
      <c r="O90" s="1" t="n">
        <v>133.02</v>
      </c>
      <c r="P90" s="1" t="n">
        <v>65.58</v>
      </c>
      <c r="Q90" s="7" t="n">
        <f aca="false">AVERAGE(B90:P90)</f>
        <v>100.846</v>
      </c>
      <c r="R90" s="7" t="n">
        <f aca="false">_xlfn.STDEV.S(B90:P90)</f>
        <v>25.8366071412527</v>
      </c>
      <c r="S90" s="1" t="n">
        <v>47.02</v>
      </c>
      <c r="T90" s="1" t="n">
        <v>8</v>
      </c>
      <c r="AC90" s="8" t="n">
        <f aca="false">B90*0.4444+5.5373</f>
        <v>45.835492</v>
      </c>
      <c r="AD90" s="8" t="n">
        <f aca="false">C90*0.4444+5.5373</f>
        <v>57.04326</v>
      </c>
      <c r="AE90" s="8" t="n">
        <f aca="false">D90*0.4444+5.5373</f>
        <v>52.22152</v>
      </c>
      <c r="AF90" s="8" t="n">
        <f aca="false">E90*0.4444+5.5373</f>
        <v>64.84248</v>
      </c>
      <c r="AG90" s="8" t="n">
        <f aca="false">F90*0.4444+5.5373</f>
        <v>58.580884</v>
      </c>
      <c r="AH90" s="8" t="n">
        <f aca="false">G90*0.4444+5.5373</f>
        <v>51.057192</v>
      </c>
      <c r="AI90" s="8" t="n">
        <f aca="false">H90*0.4444+5.5373</f>
        <v>68.282136</v>
      </c>
      <c r="AJ90" s="8" t="n">
        <f aca="false">I90*0.4444+5.5373</f>
        <v>56.6433</v>
      </c>
      <c r="AK90" s="8" t="n">
        <f aca="false">J90*0.4444+5.5373</f>
        <v>45.293324</v>
      </c>
      <c r="AL90" s="8" t="n">
        <f aca="false">K90*0.4444+5.5373</f>
        <v>31.716904</v>
      </c>
      <c r="AM90" s="8" t="n">
        <f aca="false">L90*0.4444+5.5373</f>
        <v>45.39998</v>
      </c>
      <c r="AN90" s="8" t="n">
        <f aca="false">M90*0.4444+5.5373</f>
        <v>34.241096</v>
      </c>
      <c r="AO90" s="8" t="n">
        <f aca="false">N90*0.4444+5.5373</f>
        <v>44.808928</v>
      </c>
      <c r="AP90" s="8" t="n">
        <f aca="false">O90*0.4444+5.5373</f>
        <v>64.651388</v>
      </c>
      <c r="AQ90" s="8" t="n">
        <f aca="false">P90*0.4444+5.5373</f>
        <v>34.681052</v>
      </c>
      <c r="AS90" s="8"/>
    </row>
    <row r="91" customFormat="false" ht="15" hidden="false" customHeight="false" outlineLevel="0" collapsed="false">
      <c r="A91" s="2" t="n">
        <v>101</v>
      </c>
      <c r="B91" s="1" t="n">
        <v>115.54</v>
      </c>
      <c r="C91" s="1" t="n">
        <v>76.73</v>
      </c>
      <c r="D91" s="1" t="n">
        <v>119.58</v>
      </c>
      <c r="E91" s="1" t="n">
        <v>85.85</v>
      </c>
      <c r="F91" s="1" t="n">
        <v>61.19</v>
      </c>
      <c r="G91" s="1" t="n">
        <v>99.05</v>
      </c>
      <c r="H91" s="1" t="n">
        <v>122.52</v>
      </c>
      <c r="I91" s="1" t="n">
        <v>149.97</v>
      </c>
      <c r="J91" s="1" t="n">
        <v>61.79</v>
      </c>
      <c r="K91" s="1" t="n">
        <v>131.53</v>
      </c>
      <c r="L91" s="1" t="n">
        <v>144.14</v>
      </c>
      <c r="M91" s="1" t="n">
        <v>98.07</v>
      </c>
      <c r="N91" s="1" t="n">
        <v>83.22</v>
      </c>
      <c r="O91" s="1" t="n">
        <v>112.65</v>
      </c>
      <c r="Q91" s="7" t="n">
        <f aca="false">AVERAGE(B91:P91)</f>
        <v>104.416428571429</v>
      </c>
      <c r="R91" s="7" t="n">
        <f aca="false">_xlfn.STDEV.S(B91:P91)</f>
        <v>28.3556885100525</v>
      </c>
      <c r="S91" s="1" t="n">
        <v>47.2</v>
      </c>
      <c r="T91" s="1" t="n">
        <v>8</v>
      </c>
      <c r="AC91" s="8" t="n">
        <f aca="false">B91*0.4444+5.5373</f>
        <v>56.883276</v>
      </c>
      <c r="AD91" s="8" t="n">
        <f aca="false">C91*0.4444+5.5373</f>
        <v>39.636112</v>
      </c>
      <c r="AE91" s="8" t="n">
        <f aca="false">D91*0.4444+5.5373</f>
        <v>58.678652</v>
      </c>
      <c r="AF91" s="8" t="n">
        <f aca="false">E91*0.4444+5.5373</f>
        <v>43.68904</v>
      </c>
      <c r="AG91" s="8" t="n">
        <f aca="false">F91*0.4444+5.5373</f>
        <v>32.730136</v>
      </c>
      <c r="AH91" s="8" t="n">
        <f aca="false">G91*0.4444+5.5373</f>
        <v>49.55512</v>
      </c>
      <c r="AI91" s="8" t="n">
        <f aca="false">H91*0.4444+5.5373</f>
        <v>59.985188</v>
      </c>
      <c r="AJ91" s="8" t="n">
        <f aca="false">I91*0.4444+5.5373</f>
        <v>72.183968</v>
      </c>
      <c r="AK91" s="8" t="n">
        <f aca="false">J91*0.4444+5.5373</f>
        <v>32.996776</v>
      </c>
      <c r="AL91" s="8" t="n">
        <f aca="false">K91*0.4444+5.5373</f>
        <v>63.989232</v>
      </c>
      <c r="AM91" s="8" t="n">
        <f aca="false">L91*0.4444+5.5373</f>
        <v>69.593116</v>
      </c>
      <c r="AN91" s="8" t="n">
        <f aca="false">M91*0.4444+5.5373</f>
        <v>49.119608</v>
      </c>
      <c r="AO91" s="8" t="n">
        <f aca="false">N91*0.4444+5.5373</f>
        <v>42.520268</v>
      </c>
      <c r="AP91" s="8" t="n">
        <f aca="false">O91*0.4444+5.5373</f>
        <v>55.59896</v>
      </c>
      <c r="AQ91" s="8"/>
      <c r="AS91" s="8"/>
    </row>
    <row r="92" customFormat="false" ht="15" hidden="false" customHeight="false" outlineLevel="0" collapsed="false">
      <c r="A92" s="2" t="n">
        <v>103</v>
      </c>
      <c r="B92" s="1" t="n">
        <v>79.61</v>
      </c>
      <c r="C92" s="1" t="n">
        <v>68.32</v>
      </c>
      <c r="D92" s="1" t="n">
        <v>83.54</v>
      </c>
      <c r="E92" s="1" t="n">
        <v>153.78</v>
      </c>
      <c r="F92" s="1" t="n">
        <v>119.78</v>
      </c>
      <c r="G92" s="1" t="n">
        <v>148.88</v>
      </c>
      <c r="H92" s="1" t="n">
        <v>106.49</v>
      </c>
      <c r="I92" s="1" t="n">
        <v>90.92</v>
      </c>
      <c r="J92" s="1" t="n">
        <v>102.16</v>
      </c>
      <c r="K92" s="1" t="n">
        <v>74.91</v>
      </c>
      <c r="L92" s="1" t="n">
        <v>97.14</v>
      </c>
      <c r="M92" s="1" t="n">
        <v>105.76</v>
      </c>
      <c r="P92" s="1" t="n">
        <v>106.41</v>
      </c>
      <c r="Q92" s="7" t="n">
        <f aca="false">AVERAGE(B92:P92)</f>
        <v>102.9</v>
      </c>
      <c r="R92" s="7" t="n">
        <f aca="false">_xlfn.STDEV.S(B92:P92)</f>
        <v>25.9726664014306</v>
      </c>
      <c r="S92" s="1" t="n">
        <v>47.27</v>
      </c>
      <c r="T92" s="1" t="n">
        <v>8</v>
      </c>
      <c r="AC92" s="8" t="n">
        <f aca="false">B92*0.4444+5.5373</f>
        <v>40.915984</v>
      </c>
      <c r="AD92" s="8" t="n">
        <f aca="false">C92*0.4444+5.5373</f>
        <v>35.898708</v>
      </c>
      <c r="AE92" s="8" t="n">
        <f aca="false">D92*0.4444+5.5373</f>
        <v>42.662476</v>
      </c>
      <c r="AF92" s="8" t="n">
        <f aca="false">E92*0.4444+5.5373</f>
        <v>73.877132</v>
      </c>
      <c r="AG92" s="8" t="n">
        <f aca="false">F92*0.4444+5.5373</f>
        <v>58.767532</v>
      </c>
      <c r="AH92" s="8" t="n">
        <f aca="false">G92*0.4444+5.5373</f>
        <v>71.699572</v>
      </c>
      <c r="AI92" s="8" t="n">
        <f aca="false">H92*0.4444+5.5373</f>
        <v>52.861456</v>
      </c>
      <c r="AJ92" s="8" t="n">
        <f aca="false">I92*0.4444+5.5373</f>
        <v>45.942148</v>
      </c>
      <c r="AK92" s="8" t="n">
        <f aca="false">J92*0.4444+5.5373</f>
        <v>50.937204</v>
      </c>
      <c r="AL92" s="8" t="n">
        <f aca="false">K92*0.4444+5.5373</f>
        <v>38.827304</v>
      </c>
      <c r="AM92" s="8" t="n">
        <f aca="false">L92*0.4444+5.5373</f>
        <v>48.706316</v>
      </c>
      <c r="AN92" s="8" t="n">
        <f aca="false">M92*0.4444+5.5373</f>
        <v>52.537044</v>
      </c>
      <c r="AO92" s="8"/>
      <c r="AP92" s="8"/>
      <c r="AQ92" s="8" t="n">
        <f aca="false">P92*0.4444+5.5373</f>
        <v>52.825904</v>
      </c>
      <c r="AS92" s="8"/>
    </row>
    <row r="93" customFormat="false" ht="15" hidden="false" customHeight="false" outlineLevel="0" collapsed="false">
      <c r="A93" s="2" t="n">
        <v>73</v>
      </c>
      <c r="B93" s="1" t="n">
        <v>65.67</v>
      </c>
      <c r="C93" s="1" t="n">
        <v>83.17</v>
      </c>
      <c r="D93" s="1" t="n">
        <v>96.38</v>
      </c>
      <c r="E93" s="1" t="n">
        <v>63.68</v>
      </c>
      <c r="F93" s="1" t="n">
        <v>93.91</v>
      </c>
      <c r="G93" s="1" t="n">
        <v>103.28</v>
      </c>
      <c r="H93" s="1" t="n">
        <v>63.41</v>
      </c>
      <c r="I93" s="1" t="n">
        <v>99.1</v>
      </c>
      <c r="J93" s="1" t="n">
        <v>124.63</v>
      </c>
      <c r="K93" s="1" t="n">
        <v>142.93</v>
      </c>
      <c r="L93" s="1" t="n">
        <v>66.58</v>
      </c>
      <c r="M93" s="1" t="n">
        <v>113.61</v>
      </c>
      <c r="N93" s="1" t="n">
        <v>109.73</v>
      </c>
      <c r="O93" s="1" t="n">
        <v>60.04</v>
      </c>
      <c r="P93" s="1" t="n">
        <v>58.64</v>
      </c>
      <c r="Q93" s="7" t="n">
        <f aca="false">AVERAGE(B93:P93)</f>
        <v>89.6506666666667</v>
      </c>
      <c r="R93" s="7" t="n">
        <f aca="false">_xlfn.STDEV.S(B93:P93)</f>
        <v>26.3611904854376</v>
      </c>
      <c r="S93" s="1" t="n">
        <v>47.32</v>
      </c>
      <c r="T93" s="1" t="n">
        <v>8</v>
      </c>
      <c r="AC93" s="8" t="n">
        <f aca="false">B93*0.4444+5.5373</f>
        <v>34.721048</v>
      </c>
      <c r="AD93" s="8" t="n">
        <f aca="false">C93*0.4444+5.5373</f>
        <v>42.498048</v>
      </c>
      <c r="AE93" s="8" t="n">
        <f aca="false">D93*0.4444+5.5373</f>
        <v>48.368572</v>
      </c>
      <c r="AF93" s="8" t="n">
        <f aca="false">E93*0.4444+5.5373</f>
        <v>33.836692</v>
      </c>
      <c r="AG93" s="8" t="n">
        <f aca="false">F93*0.4444+5.5373</f>
        <v>47.270904</v>
      </c>
      <c r="AH93" s="8" t="n">
        <f aca="false">G93*0.4444+5.5373</f>
        <v>51.434932</v>
      </c>
      <c r="AI93" s="8" t="n">
        <f aca="false">H93*0.4444+5.5373</f>
        <v>33.716704</v>
      </c>
      <c r="AJ93" s="8" t="n">
        <f aca="false">I93*0.4444+5.5373</f>
        <v>49.57734</v>
      </c>
      <c r="AK93" s="8" t="n">
        <f aca="false">J93*0.4444+5.5373</f>
        <v>60.922872</v>
      </c>
      <c r="AL93" s="8" t="n">
        <f aca="false">K93*0.4444+5.5373</f>
        <v>69.055392</v>
      </c>
      <c r="AM93" s="8" t="n">
        <f aca="false">L93*0.4444+5.5373</f>
        <v>35.125452</v>
      </c>
      <c r="AN93" s="8" t="n">
        <f aca="false">M93*0.4444+5.5373</f>
        <v>56.025584</v>
      </c>
      <c r="AO93" s="8" t="n">
        <f aca="false">N93*0.4444+5.5373</f>
        <v>54.301312</v>
      </c>
      <c r="AP93" s="8" t="n">
        <f aca="false">O93*0.4444+5.5373</f>
        <v>32.219076</v>
      </c>
      <c r="AQ93" s="8" t="n">
        <f aca="false">P93*0.4444+5.5373</f>
        <v>31.596916</v>
      </c>
      <c r="AS93" s="8"/>
    </row>
    <row r="94" customFormat="false" ht="15" hidden="false" customHeight="false" outlineLevel="0" collapsed="false">
      <c r="A94" s="2" t="n">
        <v>63</v>
      </c>
      <c r="B94" s="1" t="n">
        <v>50.88</v>
      </c>
      <c r="C94" s="1" t="n">
        <v>101.8</v>
      </c>
      <c r="D94" s="1" t="n">
        <v>59.19</v>
      </c>
      <c r="E94" s="1" t="n">
        <v>90.43</v>
      </c>
      <c r="F94" s="1" t="n">
        <v>120.18</v>
      </c>
      <c r="G94" s="1" t="n">
        <v>85.62</v>
      </c>
      <c r="H94" s="1" t="n">
        <v>132.67</v>
      </c>
      <c r="I94" s="1" t="n">
        <v>100.71</v>
      </c>
      <c r="J94" s="1" t="n">
        <v>107.55</v>
      </c>
      <c r="K94" s="1" t="n">
        <v>63.63</v>
      </c>
      <c r="L94" s="1" t="n">
        <v>107.94</v>
      </c>
      <c r="M94" s="1" t="n">
        <v>79.23</v>
      </c>
      <c r="N94" s="1" t="n">
        <v>122.06</v>
      </c>
      <c r="O94" s="1" t="n">
        <v>85.82</v>
      </c>
      <c r="P94" s="1" t="n">
        <v>77.48</v>
      </c>
      <c r="Q94" s="7" t="n">
        <f aca="false">AVERAGE(B94:P94)</f>
        <v>92.346</v>
      </c>
      <c r="R94" s="7" t="n">
        <f aca="false">_xlfn.STDEV.S(B94:P94)</f>
        <v>23.9720548019683</v>
      </c>
      <c r="S94" s="1" t="n">
        <v>47.46</v>
      </c>
      <c r="T94" s="1" t="n">
        <v>8</v>
      </c>
      <c r="AC94" s="8" t="n">
        <f aca="false">B94*0.4444+5.5373</f>
        <v>28.148372</v>
      </c>
      <c r="AD94" s="8" t="n">
        <f aca="false">C94*0.4444+5.5373</f>
        <v>50.77722</v>
      </c>
      <c r="AE94" s="8" t="n">
        <f aca="false">D94*0.4444+5.5373</f>
        <v>31.841336</v>
      </c>
      <c r="AF94" s="8" t="n">
        <f aca="false">E94*0.4444+5.5373</f>
        <v>45.724392</v>
      </c>
      <c r="AG94" s="8" t="n">
        <f aca="false">F94*0.4444+5.5373</f>
        <v>58.945292</v>
      </c>
      <c r="AH94" s="8" t="n">
        <f aca="false">G94*0.4444+5.5373</f>
        <v>43.586828</v>
      </c>
      <c r="AI94" s="8" t="n">
        <f aca="false">H94*0.4444+5.5373</f>
        <v>64.495848</v>
      </c>
      <c r="AJ94" s="8" t="n">
        <f aca="false">I94*0.4444+5.5373</f>
        <v>50.292824</v>
      </c>
      <c r="AK94" s="8" t="n">
        <f aca="false">J94*0.4444+5.5373</f>
        <v>53.33252</v>
      </c>
      <c r="AL94" s="8" t="n">
        <f aca="false">K94*0.4444+5.5373</f>
        <v>33.814472</v>
      </c>
      <c r="AM94" s="8" t="n">
        <f aca="false">L94*0.4444+5.5373</f>
        <v>53.505836</v>
      </c>
      <c r="AN94" s="8" t="n">
        <f aca="false">M94*0.4444+5.5373</f>
        <v>40.747112</v>
      </c>
      <c r="AO94" s="8" t="n">
        <f aca="false">N94*0.4444+5.5373</f>
        <v>59.780764</v>
      </c>
      <c r="AP94" s="8" t="n">
        <f aca="false">O94*0.4444+5.5373</f>
        <v>43.675708</v>
      </c>
      <c r="AQ94" s="8" t="n">
        <f aca="false">P94*0.4444+5.5373</f>
        <v>39.969412</v>
      </c>
      <c r="AS94" s="8"/>
    </row>
    <row r="95" customFormat="false" ht="15" hidden="false" customHeight="false" outlineLevel="0" collapsed="false">
      <c r="A95" s="2" t="n">
        <v>93</v>
      </c>
      <c r="B95" s="1" t="n">
        <v>82.43</v>
      </c>
      <c r="C95" s="1" t="n">
        <v>61.36</v>
      </c>
      <c r="D95" s="1" t="n">
        <v>80.97</v>
      </c>
      <c r="E95" s="1" t="n">
        <v>77.53</v>
      </c>
      <c r="F95" s="1" t="n">
        <v>94.65</v>
      </c>
      <c r="G95" s="1" t="n">
        <v>69.78</v>
      </c>
      <c r="H95" s="1" t="n">
        <v>119.64</v>
      </c>
      <c r="I95" s="1" t="n">
        <v>108.49</v>
      </c>
      <c r="J95" s="1" t="n">
        <v>139.92</v>
      </c>
      <c r="K95" s="1" t="n">
        <v>117.07</v>
      </c>
      <c r="L95" s="1" t="n">
        <v>149.44</v>
      </c>
      <c r="M95" s="1" t="n">
        <v>140.62</v>
      </c>
      <c r="N95" s="1" t="n">
        <v>95.42</v>
      </c>
      <c r="O95" s="1" t="n">
        <v>70.44</v>
      </c>
      <c r="P95" s="1" t="n">
        <v>146.95</v>
      </c>
      <c r="Q95" s="7" t="n">
        <f aca="false">AVERAGE(B95:P95)</f>
        <v>103.647333333333</v>
      </c>
      <c r="R95" s="7" t="n">
        <f aca="false">_xlfn.STDEV.S(B95:P95)</f>
        <v>30.4106338231187</v>
      </c>
      <c r="S95" s="1" t="n">
        <v>47.69</v>
      </c>
      <c r="T95" s="1" t="n">
        <v>8</v>
      </c>
      <c r="AC95" s="8" t="n">
        <f aca="false">B95*0.4444+5.5373</f>
        <v>42.169192</v>
      </c>
      <c r="AD95" s="8" t="n">
        <f aca="false">C95*0.4444+5.5373</f>
        <v>32.805684</v>
      </c>
      <c r="AE95" s="8" t="n">
        <f aca="false">D95*0.4444+5.5373</f>
        <v>41.520368</v>
      </c>
      <c r="AF95" s="8" t="n">
        <f aca="false">E95*0.4444+5.5373</f>
        <v>39.991632</v>
      </c>
      <c r="AG95" s="8" t="n">
        <f aca="false">F95*0.4444+5.5373</f>
        <v>47.59976</v>
      </c>
      <c r="AH95" s="8" t="n">
        <f aca="false">G95*0.4444+5.5373</f>
        <v>36.547532</v>
      </c>
      <c r="AI95" s="8" t="n">
        <f aca="false">H95*0.4444+5.5373</f>
        <v>58.705316</v>
      </c>
      <c r="AJ95" s="8" t="n">
        <f aca="false">I95*0.4444+5.5373</f>
        <v>53.750256</v>
      </c>
      <c r="AK95" s="8" t="n">
        <f aca="false">J95*0.4444+5.5373</f>
        <v>67.717748</v>
      </c>
      <c r="AL95" s="8" t="n">
        <f aca="false">K95*0.4444+5.5373</f>
        <v>57.563208</v>
      </c>
      <c r="AM95" s="8" t="n">
        <f aca="false">L95*0.4444+5.5373</f>
        <v>71.948436</v>
      </c>
      <c r="AN95" s="8" t="n">
        <f aca="false">M95*0.4444+5.5373</f>
        <v>68.028828</v>
      </c>
      <c r="AO95" s="8" t="n">
        <f aca="false">N95*0.4444+5.5373</f>
        <v>47.941948</v>
      </c>
      <c r="AP95" s="8" t="n">
        <f aca="false">O95*0.4444+5.5373</f>
        <v>36.840836</v>
      </c>
      <c r="AQ95" s="8" t="n">
        <f aca="false">P95*0.4444+5.5373</f>
        <v>70.84188</v>
      </c>
      <c r="AS95" s="8"/>
    </row>
    <row r="96" customFormat="false" ht="15" hidden="false" customHeight="false" outlineLevel="0" collapsed="false">
      <c r="A96" s="2" t="n">
        <v>75</v>
      </c>
      <c r="B96" s="1" t="n">
        <v>123.78</v>
      </c>
      <c r="C96" s="1" t="n">
        <v>80.26</v>
      </c>
      <c r="D96" s="1" t="n">
        <v>80.26</v>
      </c>
      <c r="E96" s="1" t="n">
        <v>72.07</v>
      </c>
      <c r="F96" s="1" t="n">
        <v>102.18</v>
      </c>
      <c r="G96" s="1" t="n">
        <v>110.08</v>
      </c>
      <c r="H96" s="1" t="n">
        <v>107.33</v>
      </c>
      <c r="I96" s="1" t="n">
        <v>115.28</v>
      </c>
      <c r="J96" s="1" t="n">
        <v>137.01</v>
      </c>
      <c r="K96" s="1" t="n">
        <v>115.37</v>
      </c>
      <c r="L96" s="1" t="n">
        <v>111.15</v>
      </c>
      <c r="M96" s="1" t="n">
        <v>112.98</v>
      </c>
      <c r="N96" s="1" t="n">
        <v>94.77</v>
      </c>
      <c r="O96" s="1" t="n">
        <v>85.29</v>
      </c>
      <c r="P96" s="1" t="n">
        <v>135.31</v>
      </c>
      <c r="Q96" s="7" t="n">
        <f aca="false">AVERAGE(B96:P96)</f>
        <v>105.541333333333</v>
      </c>
      <c r="R96" s="7" t="n">
        <f aca="false">_xlfn.STDEV.S(B96:P96)</f>
        <v>19.7252412140481</v>
      </c>
      <c r="S96" s="1" t="n">
        <v>47.84</v>
      </c>
      <c r="T96" s="1" t="n">
        <v>8</v>
      </c>
      <c r="AC96" s="8" t="n">
        <f aca="false">B96*0.4444+5.5373</f>
        <v>60.545132</v>
      </c>
      <c r="AD96" s="8" t="n">
        <f aca="false">C96*0.4444+5.5373</f>
        <v>41.204844</v>
      </c>
      <c r="AE96" s="8" t="n">
        <f aca="false">D96*0.4444+5.5373</f>
        <v>41.204844</v>
      </c>
      <c r="AF96" s="8" t="n">
        <f aca="false">E96*0.4444+5.5373</f>
        <v>37.565208</v>
      </c>
      <c r="AG96" s="8" t="n">
        <f aca="false">F96*0.4444+5.5373</f>
        <v>50.946092</v>
      </c>
      <c r="AH96" s="8" t="n">
        <f aca="false">G96*0.4444+5.5373</f>
        <v>54.456852</v>
      </c>
      <c r="AI96" s="8" t="n">
        <f aca="false">H96*0.4444+5.5373</f>
        <v>53.234752</v>
      </c>
      <c r="AJ96" s="8" t="n">
        <f aca="false">I96*0.4444+5.5373</f>
        <v>56.767732</v>
      </c>
      <c r="AK96" s="8" t="n">
        <f aca="false">J96*0.4444+5.5373</f>
        <v>66.424544</v>
      </c>
      <c r="AL96" s="8" t="n">
        <f aca="false">K96*0.4444+5.5373</f>
        <v>56.807728</v>
      </c>
      <c r="AM96" s="8" t="n">
        <f aca="false">L96*0.4444+5.5373</f>
        <v>54.93236</v>
      </c>
      <c r="AN96" s="8" t="n">
        <f aca="false">M96*0.4444+5.5373</f>
        <v>55.745612</v>
      </c>
      <c r="AO96" s="8" t="n">
        <f aca="false">N96*0.4444+5.5373</f>
        <v>47.653088</v>
      </c>
      <c r="AP96" s="8" t="n">
        <f aca="false">O96*0.4444+5.5373</f>
        <v>43.440176</v>
      </c>
      <c r="AQ96" s="8" t="n">
        <f aca="false">P96*0.4444+5.5373</f>
        <v>65.669064</v>
      </c>
      <c r="AS96" s="8"/>
    </row>
    <row r="97" customFormat="false" ht="15" hidden="false" customHeight="false" outlineLevel="0" collapsed="false">
      <c r="A97" s="2" t="n">
        <v>107</v>
      </c>
      <c r="B97" s="1" t="n">
        <v>75.75</v>
      </c>
      <c r="C97" s="1" t="n">
        <v>154.54</v>
      </c>
      <c r="D97" s="1" t="n">
        <v>94.12</v>
      </c>
      <c r="E97" s="1" t="n">
        <v>62.4</v>
      </c>
      <c r="F97" s="1" t="n">
        <v>63</v>
      </c>
      <c r="G97" s="1" t="n">
        <v>74.65</v>
      </c>
      <c r="H97" s="1" t="n">
        <v>72.63</v>
      </c>
      <c r="I97" s="1" t="n">
        <v>131.83</v>
      </c>
      <c r="J97" s="1" t="n">
        <v>127.13</v>
      </c>
      <c r="K97" s="1" t="n">
        <v>74.49</v>
      </c>
      <c r="L97" s="1" t="n">
        <v>85.65</v>
      </c>
      <c r="M97" s="1" t="n">
        <v>74.49</v>
      </c>
      <c r="N97" s="1" t="n">
        <v>132.49</v>
      </c>
      <c r="O97" s="1" t="n">
        <v>76.18</v>
      </c>
      <c r="Q97" s="7" t="n">
        <f aca="false">AVERAGE(B97:P97)</f>
        <v>92.8107142857143</v>
      </c>
      <c r="R97" s="7" t="n">
        <f aca="false">_xlfn.STDEV.S(B97:P97)</f>
        <v>30.2906018591412</v>
      </c>
      <c r="S97" s="1" t="n">
        <v>47.87</v>
      </c>
      <c r="T97" s="1" t="n">
        <v>8</v>
      </c>
      <c r="AC97" s="8" t="n">
        <f aca="false">B97*0.4444+5.5373</f>
        <v>39.2006</v>
      </c>
      <c r="AD97" s="8" t="n">
        <f aca="false">C97*0.4444+5.5373</f>
        <v>74.214876</v>
      </c>
      <c r="AE97" s="8" t="n">
        <f aca="false">D97*0.4444+5.5373</f>
        <v>47.364228</v>
      </c>
      <c r="AF97" s="8" t="n">
        <f aca="false">E97*0.4444+5.5373</f>
        <v>33.26786</v>
      </c>
      <c r="AG97" s="8" t="n">
        <f aca="false">F97*0.4444+5.5373</f>
        <v>33.5345</v>
      </c>
      <c r="AH97" s="8" t="n">
        <f aca="false">G97*0.4444+5.5373</f>
        <v>38.71176</v>
      </c>
      <c r="AI97" s="8" t="n">
        <f aca="false">H97*0.4444+5.5373</f>
        <v>37.814072</v>
      </c>
      <c r="AJ97" s="8" t="n">
        <f aca="false">I97*0.4444+5.5373</f>
        <v>64.122552</v>
      </c>
      <c r="AK97" s="8" t="n">
        <f aca="false">J97*0.4444+5.5373</f>
        <v>62.033872</v>
      </c>
      <c r="AL97" s="8" t="n">
        <f aca="false">K97*0.4444+5.5373</f>
        <v>38.640656</v>
      </c>
      <c r="AM97" s="8" t="n">
        <f aca="false">L97*0.4444+5.5373</f>
        <v>43.60016</v>
      </c>
      <c r="AN97" s="8" t="n">
        <f aca="false">M97*0.4444+5.5373</f>
        <v>38.640656</v>
      </c>
      <c r="AO97" s="8" t="n">
        <f aca="false">N97*0.4444+5.5373</f>
        <v>64.415856</v>
      </c>
      <c r="AP97" s="8" t="n">
        <f aca="false">O97*0.4444+5.5373</f>
        <v>39.391692</v>
      </c>
      <c r="AQ97" s="8"/>
      <c r="AS97" s="8"/>
    </row>
    <row r="98" customFormat="false" ht="15" hidden="false" customHeight="false" outlineLevel="0" collapsed="false">
      <c r="A98" s="2" t="n">
        <v>92</v>
      </c>
      <c r="B98" s="1" t="n">
        <v>46.59</v>
      </c>
      <c r="C98" s="1" t="n">
        <v>94.93</v>
      </c>
      <c r="D98" s="1" t="n">
        <v>74.63</v>
      </c>
      <c r="E98" s="1" t="n">
        <v>106.28</v>
      </c>
      <c r="F98" s="1" t="n">
        <v>93.16</v>
      </c>
      <c r="G98" s="1" t="n">
        <v>124.28</v>
      </c>
      <c r="H98" s="1" t="n">
        <v>119.78</v>
      </c>
      <c r="I98" s="1" t="n">
        <v>112.81</v>
      </c>
      <c r="J98" s="1" t="n">
        <v>66.3</v>
      </c>
      <c r="K98" s="1" t="n">
        <v>101.84</v>
      </c>
      <c r="L98" s="1" t="n">
        <v>119.06</v>
      </c>
      <c r="M98" s="1" t="n">
        <v>132.06</v>
      </c>
      <c r="N98" s="1" t="n">
        <v>56.52</v>
      </c>
      <c r="O98" s="1" t="n">
        <v>78.88</v>
      </c>
      <c r="P98" s="1" t="n">
        <v>118.23</v>
      </c>
      <c r="Q98" s="7" t="n">
        <f aca="false">AVERAGE(B98:P98)</f>
        <v>96.3566666666667</v>
      </c>
      <c r="R98" s="7" t="n">
        <f aca="false">_xlfn.STDEV.S(B98:P98)</f>
        <v>26.3940593063414</v>
      </c>
      <c r="S98" s="1" t="n">
        <v>48.52</v>
      </c>
      <c r="T98" s="1" t="n">
        <v>8</v>
      </c>
      <c r="U98" s="4" t="n">
        <f aca="false">AVERAGE(S86:S98)</f>
        <v>47.3338461538461</v>
      </c>
      <c r="V98" s="8" t="n">
        <f aca="false">AVERAGE(B86:P98)</f>
        <v>96.6265968586388</v>
      </c>
      <c r="W98" s="8" t="n">
        <f aca="false">AVERAGE(R86:R98)</f>
        <v>25.6861174055723</v>
      </c>
      <c r="X98" s="0" t="n">
        <v>8</v>
      </c>
      <c r="Y98" s="4" t="n">
        <f aca="false">0.444*V98+5.5373</f>
        <v>48.4395090052356</v>
      </c>
      <c r="Z98" s="4" t="n">
        <f aca="false">(Y98-U98)^2</f>
        <v>1.22249034094274</v>
      </c>
      <c r="AA98" s="4" t="n">
        <f aca="false">ABS(Y98-U98)</f>
        <v>1.10566285138949</v>
      </c>
      <c r="AC98" s="8" t="n">
        <f aca="false">B98*0.4444+5.5373</f>
        <v>26.241896</v>
      </c>
      <c r="AD98" s="8" t="n">
        <f aca="false">C98*0.4444+5.5373</f>
        <v>47.724192</v>
      </c>
      <c r="AE98" s="8" t="n">
        <f aca="false">D98*0.4444+5.5373</f>
        <v>38.702872</v>
      </c>
      <c r="AF98" s="8" t="n">
        <f aca="false">E98*0.4444+5.5373</f>
        <v>52.768132</v>
      </c>
      <c r="AG98" s="8" t="n">
        <f aca="false">F98*0.4444+5.5373</f>
        <v>46.937604</v>
      </c>
      <c r="AH98" s="8" t="n">
        <f aca="false">G98*0.4444+5.5373</f>
        <v>60.767332</v>
      </c>
      <c r="AI98" s="8" t="n">
        <f aca="false">H98*0.4444+5.5373</f>
        <v>58.767532</v>
      </c>
      <c r="AJ98" s="8" t="n">
        <f aca="false">I98*0.4444+5.5373</f>
        <v>55.670064</v>
      </c>
      <c r="AK98" s="8" t="n">
        <f aca="false">J98*0.4444+5.5373</f>
        <v>35.00102</v>
      </c>
      <c r="AL98" s="8" t="n">
        <f aca="false">K98*0.4444+5.5373</f>
        <v>50.794996</v>
      </c>
      <c r="AM98" s="8" t="n">
        <f aca="false">L98*0.4444+5.5373</f>
        <v>58.447564</v>
      </c>
      <c r="AN98" s="8" t="n">
        <f aca="false">M98*0.4444+5.5373</f>
        <v>64.224764</v>
      </c>
      <c r="AO98" s="8" t="n">
        <f aca="false">N98*0.4444+5.5373</f>
        <v>30.654788</v>
      </c>
      <c r="AP98" s="8" t="n">
        <f aca="false">O98*0.4444+5.5373</f>
        <v>40.591572</v>
      </c>
      <c r="AQ98" s="8" t="n">
        <f aca="false">P98*0.4444+5.5373</f>
        <v>58.078712</v>
      </c>
      <c r="AR98" s="8" t="n">
        <f aca="false">AVERAGE(AC86:AQ98)</f>
        <v>48.4781596439791</v>
      </c>
      <c r="AS98" s="8" t="n">
        <f aca="false">_xlfn.STDEV.S(AC86:AQ98)</f>
        <v>11.6674400462188</v>
      </c>
      <c r="AT98" s="0" t="n">
        <v>8</v>
      </c>
      <c r="AU98" s="0" t="n">
        <v>20.756</v>
      </c>
    </row>
    <row r="99" customFormat="false" ht="15" hidden="false" customHeight="false" outlineLevel="0" collapsed="false">
      <c r="A99" s="2" t="n">
        <v>109</v>
      </c>
      <c r="B99" s="1" t="n">
        <v>115.31</v>
      </c>
      <c r="C99" s="1" t="n">
        <v>150.19</v>
      </c>
      <c r="D99" s="1" t="n">
        <v>149.44</v>
      </c>
      <c r="E99" s="1" t="n">
        <v>73.26</v>
      </c>
      <c r="F99" s="1" t="n">
        <v>145.15</v>
      </c>
      <c r="G99" s="1" t="n">
        <v>83.71</v>
      </c>
      <c r="H99" s="1" t="n">
        <v>97.66</v>
      </c>
      <c r="I99" s="1" t="n">
        <v>90.32</v>
      </c>
      <c r="J99" s="1" t="n">
        <v>103.21</v>
      </c>
      <c r="K99" s="1" t="n">
        <v>143.47</v>
      </c>
      <c r="L99" s="1" t="n">
        <v>73.26</v>
      </c>
      <c r="M99" s="1" t="n">
        <v>119.56</v>
      </c>
      <c r="N99" s="1" t="n">
        <v>98.34</v>
      </c>
      <c r="O99" s="1" t="n">
        <v>107.75</v>
      </c>
      <c r="P99" s="1" t="n">
        <v>144.4</v>
      </c>
      <c r="Q99" s="7" t="n">
        <f aca="false">AVERAGE(B99:P99)</f>
        <v>113.002</v>
      </c>
      <c r="R99" s="7" t="n">
        <f aca="false">_xlfn.STDEV.S(B99:P99)</f>
        <v>27.7897748924209</v>
      </c>
      <c r="S99" s="1" t="n">
        <v>48.71</v>
      </c>
      <c r="T99" s="1" t="n">
        <v>9</v>
      </c>
      <c r="AC99" s="8" t="n">
        <f aca="false">B99*0.4444+5.5373</f>
        <v>56.781064</v>
      </c>
      <c r="AD99" s="8" t="n">
        <f aca="false">C99*0.4444+5.5373</f>
        <v>72.281736</v>
      </c>
      <c r="AE99" s="8" t="n">
        <f aca="false">D99*0.4444+5.5373</f>
        <v>71.948436</v>
      </c>
      <c r="AF99" s="8" t="n">
        <f aca="false">E99*0.4444+5.5373</f>
        <v>38.094044</v>
      </c>
      <c r="AG99" s="8" t="n">
        <f aca="false">F99*0.4444+5.5373</f>
        <v>70.04196</v>
      </c>
      <c r="AH99" s="8" t="n">
        <f aca="false">G99*0.4444+5.5373</f>
        <v>42.738024</v>
      </c>
      <c r="AI99" s="8" t="n">
        <f aca="false">H99*0.4444+5.5373</f>
        <v>48.937404</v>
      </c>
      <c r="AJ99" s="8" t="n">
        <f aca="false">I99*0.4444+5.5373</f>
        <v>45.675508</v>
      </c>
      <c r="AK99" s="8" t="n">
        <f aca="false">J99*0.4444+5.5373</f>
        <v>51.403824</v>
      </c>
      <c r="AL99" s="8" t="n">
        <f aca="false">K99*0.4444+5.5373</f>
        <v>69.295368</v>
      </c>
      <c r="AM99" s="8" t="n">
        <f aca="false">L99*0.4444+5.5373</f>
        <v>38.094044</v>
      </c>
      <c r="AN99" s="8" t="n">
        <f aca="false">M99*0.4444+5.5373</f>
        <v>58.669764</v>
      </c>
      <c r="AO99" s="8" t="n">
        <f aca="false">N99*0.4444+5.5373</f>
        <v>49.239596</v>
      </c>
      <c r="AP99" s="8" t="n">
        <f aca="false">O99*0.4444+5.5373</f>
        <v>53.4214</v>
      </c>
      <c r="AQ99" s="8" t="n">
        <f aca="false">P99*0.4444+5.5373</f>
        <v>69.70866</v>
      </c>
      <c r="AS99" s="8"/>
    </row>
    <row r="100" customFormat="false" ht="15" hidden="false" customHeight="false" outlineLevel="0" collapsed="false">
      <c r="A100" s="2" t="n">
        <v>69</v>
      </c>
      <c r="C100" s="1" t="n">
        <v>76.42</v>
      </c>
      <c r="D100" s="1" t="n">
        <v>63.62</v>
      </c>
      <c r="E100" s="1" t="n">
        <v>110.81</v>
      </c>
      <c r="F100" s="1" t="n">
        <v>72.86</v>
      </c>
      <c r="G100" s="1" t="n">
        <v>61.49</v>
      </c>
      <c r="H100" s="1" t="n">
        <v>91.89</v>
      </c>
      <c r="I100" s="1" t="n">
        <v>127.31</v>
      </c>
      <c r="J100" s="1" t="n">
        <v>98.02</v>
      </c>
      <c r="K100" s="1" t="n">
        <v>65.91</v>
      </c>
      <c r="L100" s="1" t="n">
        <v>150.62</v>
      </c>
      <c r="M100" s="1" t="n">
        <v>82.14</v>
      </c>
      <c r="N100" s="1" t="n">
        <v>74.08</v>
      </c>
      <c r="O100" s="1" t="n">
        <v>90.34</v>
      </c>
      <c r="P100" s="1" t="n">
        <v>112.6</v>
      </c>
      <c r="Q100" s="7" t="n">
        <f aca="false">AVERAGE(B100:P100)</f>
        <v>91.2935714285714</v>
      </c>
      <c r="R100" s="7" t="n">
        <f aca="false">_xlfn.STDEV.S(B100:P100)</f>
        <v>26.2205038991488</v>
      </c>
      <c r="S100" s="1" t="n">
        <v>48.73</v>
      </c>
      <c r="T100" s="1" t="n">
        <v>9</v>
      </c>
      <c r="AC100" s="8"/>
      <c r="AD100" s="8" t="n">
        <f aca="false">C100*0.4444+5.5373</f>
        <v>39.498348</v>
      </c>
      <c r="AE100" s="8" t="n">
        <f aca="false">D100*0.4444+5.5373</f>
        <v>33.810028</v>
      </c>
      <c r="AF100" s="8" t="n">
        <f aca="false">E100*0.4444+5.5373</f>
        <v>54.781264</v>
      </c>
      <c r="AG100" s="8" t="n">
        <f aca="false">F100*0.4444+5.5373</f>
        <v>37.916284</v>
      </c>
      <c r="AH100" s="8" t="n">
        <f aca="false">G100*0.4444+5.5373</f>
        <v>32.863456</v>
      </c>
      <c r="AI100" s="8" t="n">
        <f aca="false">H100*0.4444+5.5373</f>
        <v>46.373216</v>
      </c>
      <c r="AJ100" s="8" t="n">
        <f aca="false">I100*0.4444+5.5373</f>
        <v>62.113864</v>
      </c>
      <c r="AK100" s="8" t="n">
        <f aca="false">J100*0.4444+5.5373</f>
        <v>49.097388</v>
      </c>
      <c r="AL100" s="8" t="n">
        <f aca="false">K100*0.4444+5.5373</f>
        <v>34.827704</v>
      </c>
      <c r="AM100" s="8" t="n">
        <f aca="false">L100*0.4444+5.5373</f>
        <v>72.472828</v>
      </c>
      <c r="AN100" s="8" t="n">
        <f aca="false">M100*0.4444+5.5373</f>
        <v>42.040316</v>
      </c>
      <c r="AO100" s="8" t="n">
        <f aca="false">N100*0.4444+5.5373</f>
        <v>38.458452</v>
      </c>
      <c r="AP100" s="8" t="n">
        <f aca="false">O100*0.4444+5.5373</f>
        <v>45.684396</v>
      </c>
      <c r="AQ100" s="8" t="n">
        <f aca="false">P100*0.4444+5.5373</f>
        <v>55.57674</v>
      </c>
      <c r="AS100" s="8"/>
    </row>
    <row r="101" customFormat="false" ht="15" hidden="false" customHeight="false" outlineLevel="0" collapsed="false">
      <c r="A101" s="2" t="n">
        <v>84</v>
      </c>
      <c r="B101" s="1" t="n">
        <v>97.34</v>
      </c>
      <c r="C101" s="1" t="n">
        <v>62.1</v>
      </c>
      <c r="D101" s="1" t="n">
        <v>75.33</v>
      </c>
      <c r="E101" s="1" t="n">
        <v>81.74</v>
      </c>
      <c r="F101" s="1" t="n">
        <v>105.13</v>
      </c>
      <c r="G101" s="1" t="n">
        <v>130.8</v>
      </c>
      <c r="H101" s="1" t="n">
        <v>66.92</v>
      </c>
      <c r="I101" s="1" t="n">
        <v>95.65</v>
      </c>
      <c r="K101" s="1" t="n">
        <v>138.67</v>
      </c>
      <c r="L101" s="1" t="n">
        <v>111.87</v>
      </c>
      <c r="M101" s="1" t="n">
        <v>136.03</v>
      </c>
      <c r="N101" s="1" t="n">
        <v>111.45</v>
      </c>
      <c r="P101" s="1" t="n">
        <v>71.29</v>
      </c>
      <c r="Q101" s="7" t="n">
        <f aca="false">AVERAGE(B101:P101)</f>
        <v>98.7938461538462</v>
      </c>
      <c r="R101" s="7" t="n">
        <f aca="false">_xlfn.STDEV.S(B101:P101)</f>
        <v>26.370072537652</v>
      </c>
      <c r="S101" s="1" t="n">
        <v>48.8</v>
      </c>
      <c r="T101" s="1" t="n">
        <v>9</v>
      </c>
      <c r="AC101" s="8" t="n">
        <f aca="false">B101*0.4444+5.5373</f>
        <v>48.795196</v>
      </c>
      <c r="AD101" s="8" t="n">
        <f aca="false">C101*0.4444+5.5373</f>
        <v>33.13454</v>
      </c>
      <c r="AE101" s="8" t="n">
        <f aca="false">D101*0.4444+5.5373</f>
        <v>39.013952</v>
      </c>
      <c r="AF101" s="8" t="n">
        <f aca="false">E101*0.4444+5.5373</f>
        <v>41.862556</v>
      </c>
      <c r="AG101" s="8" t="n">
        <f aca="false">F101*0.4444+5.5373</f>
        <v>52.257072</v>
      </c>
      <c r="AH101" s="8" t="n">
        <f aca="false">G101*0.4444+5.5373</f>
        <v>63.66482</v>
      </c>
      <c r="AI101" s="8" t="n">
        <f aca="false">H101*0.4444+5.5373</f>
        <v>35.276548</v>
      </c>
      <c r="AJ101" s="8" t="n">
        <f aca="false">I101*0.4444+5.5373</f>
        <v>48.04416</v>
      </c>
      <c r="AK101" s="8"/>
      <c r="AL101" s="8" t="n">
        <f aca="false">K101*0.4444+5.5373</f>
        <v>67.162248</v>
      </c>
      <c r="AM101" s="8" t="n">
        <f aca="false">L101*0.4444+5.5373</f>
        <v>55.252328</v>
      </c>
      <c r="AN101" s="8" t="n">
        <f aca="false">M101*0.4444+5.5373</f>
        <v>65.989032</v>
      </c>
      <c r="AO101" s="8" t="n">
        <f aca="false">N101*0.4444+5.5373</f>
        <v>55.06568</v>
      </c>
      <c r="AP101" s="8"/>
      <c r="AQ101" s="8" t="n">
        <f aca="false">P101*0.4444+5.5373</f>
        <v>37.218576</v>
      </c>
      <c r="AS101" s="8"/>
    </row>
    <row r="102" customFormat="false" ht="15" hidden="false" customHeight="false" outlineLevel="0" collapsed="false">
      <c r="A102" s="2" t="n">
        <v>78</v>
      </c>
      <c r="B102" s="1" t="n">
        <v>61.29</v>
      </c>
      <c r="C102" s="1" t="n">
        <v>94.23</v>
      </c>
      <c r="D102" s="1" t="n">
        <v>73.88</v>
      </c>
      <c r="E102" s="1" t="n">
        <v>64.26</v>
      </c>
      <c r="F102" s="1" t="n">
        <v>111.66</v>
      </c>
      <c r="G102" s="1" t="n">
        <v>64.91</v>
      </c>
      <c r="I102" s="1" t="n">
        <v>131.59</v>
      </c>
      <c r="J102" s="1" t="n">
        <v>104.22</v>
      </c>
      <c r="K102" s="1" t="n">
        <v>65.57</v>
      </c>
      <c r="L102" s="1" t="n">
        <v>72.85</v>
      </c>
      <c r="N102" s="1" t="n">
        <v>88.59</v>
      </c>
      <c r="O102" s="1" t="n">
        <v>102.18</v>
      </c>
      <c r="P102" s="1" t="n">
        <v>119.92</v>
      </c>
      <c r="Q102" s="7" t="n">
        <f aca="false">AVERAGE(B102:P102)</f>
        <v>88.8576923076923</v>
      </c>
      <c r="R102" s="7" t="n">
        <f aca="false">_xlfn.STDEV.S(B102:P102)</f>
        <v>23.6549681722629</v>
      </c>
      <c r="S102" s="1" t="n">
        <v>48.85</v>
      </c>
      <c r="T102" s="1" t="n">
        <v>9</v>
      </c>
      <c r="AC102" s="8" t="n">
        <f aca="false">B102*0.4444+5.5373</f>
        <v>32.774576</v>
      </c>
      <c r="AD102" s="8" t="n">
        <f aca="false">C102*0.4444+5.5373</f>
        <v>47.413112</v>
      </c>
      <c r="AE102" s="8" t="n">
        <f aca="false">D102*0.4444+5.5373</f>
        <v>38.369572</v>
      </c>
      <c r="AF102" s="8" t="n">
        <f aca="false">E102*0.4444+5.5373</f>
        <v>34.094444</v>
      </c>
      <c r="AG102" s="8" t="n">
        <f aca="false">F102*0.4444+5.5373</f>
        <v>55.159004</v>
      </c>
      <c r="AH102" s="8" t="n">
        <f aca="false">G102*0.4444+5.5373</f>
        <v>34.383304</v>
      </c>
      <c r="AI102" s="8"/>
      <c r="AJ102" s="8" t="n">
        <f aca="false">I102*0.4444+5.5373</f>
        <v>64.015896</v>
      </c>
      <c r="AK102" s="8" t="n">
        <f aca="false">J102*0.4444+5.5373</f>
        <v>51.852668</v>
      </c>
      <c r="AL102" s="8" t="n">
        <f aca="false">K102*0.4444+5.5373</f>
        <v>34.676608</v>
      </c>
      <c r="AM102" s="8" t="n">
        <f aca="false">L102*0.4444+5.5373</f>
        <v>37.91184</v>
      </c>
      <c r="AN102" s="8"/>
      <c r="AO102" s="8" t="n">
        <f aca="false">N102*0.4444+5.5373</f>
        <v>44.906696</v>
      </c>
      <c r="AP102" s="8" t="n">
        <f aca="false">O102*0.4444+5.5373</f>
        <v>50.946092</v>
      </c>
      <c r="AQ102" s="8" t="n">
        <f aca="false">P102*0.4444+5.5373</f>
        <v>58.829748</v>
      </c>
      <c r="AS102" s="8"/>
    </row>
    <row r="103" customFormat="false" ht="15" hidden="false" customHeight="false" outlineLevel="0" collapsed="false">
      <c r="A103" s="2" t="n">
        <v>79</v>
      </c>
      <c r="B103" s="1" t="n">
        <v>89.79</v>
      </c>
      <c r="C103" s="1" t="n">
        <v>115.66</v>
      </c>
      <c r="D103" s="1" t="n">
        <v>79.16</v>
      </c>
      <c r="E103" s="1" t="n">
        <v>139.84</v>
      </c>
      <c r="F103" s="1" t="n">
        <v>89.74</v>
      </c>
      <c r="G103" s="1" t="n">
        <v>121.02</v>
      </c>
      <c r="H103" s="1" t="n">
        <v>73.26</v>
      </c>
      <c r="I103" s="1" t="n">
        <v>93.36</v>
      </c>
      <c r="J103" s="1" t="n">
        <v>103.68</v>
      </c>
      <c r="K103" s="1" t="n">
        <v>105.11</v>
      </c>
      <c r="L103" s="1" t="n">
        <v>114.58</v>
      </c>
      <c r="M103" s="1" t="n">
        <v>117.21</v>
      </c>
      <c r="N103" s="1" t="n">
        <v>128.85</v>
      </c>
      <c r="O103" s="1" t="n">
        <v>116.57</v>
      </c>
      <c r="P103" s="1" t="n">
        <v>81.73</v>
      </c>
      <c r="Q103" s="7" t="n">
        <f aca="false">AVERAGE(B103:P103)</f>
        <v>104.637333333333</v>
      </c>
      <c r="R103" s="7" t="n">
        <f aca="false">_xlfn.STDEV.S(B103:P103)</f>
        <v>19.5370682354875</v>
      </c>
      <c r="S103" s="1" t="n">
        <v>49.25</v>
      </c>
      <c r="T103" s="1" t="n">
        <v>9</v>
      </c>
      <c r="AC103" s="8" t="n">
        <f aca="false">B103*0.4444+5.5373</f>
        <v>45.439976</v>
      </c>
      <c r="AD103" s="8" t="n">
        <f aca="false">C103*0.4444+5.5373</f>
        <v>56.936604</v>
      </c>
      <c r="AE103" s="8" t="n">
        <f aca="false">D103*0.4444+5.5373</f>
        <v>40.716004</v>
      </c>
      <c r="AF103" s="8" t="n">
        <f aca="false">E103*0.4444+5.5373</f>
        <v>67.682196</v>
      </c>
      <c r="AG103" s="8" t="n">
        <f aca="false">F103*0.4444+5.5373</f>
        <v>45.417756</v>
      </c>
      <c r="AH103" s="8" t="n">
        <f aca="false">G103*0.4444+5.5373</f>
        <v>59.318588</v>
      </c>
      <c r="AI103" s="8" t="n">
        <f aca="false">H103*0.4444+5.5373</f>
        <v>38.094044</v>
      </c>
      <c r="AJ103" s="8" t="n">
        <f aca="false">I103*0.4444+5.5373</f>
        <v>47.026484</v>
      </c>
      <c r="AK103" s="8" t="n">
        <f aca="false">J103*0.4444+5.5373</f>
        <v>51.612692</v>
      </c>
      <c r="AL103" s="8" t="n">
        <f aca="false">K103*0.4444+5.5373</f>
        <v>52.248184</v>
      </c>
      <c r="AM103" s="8" t="n">
        <f aca="false">L103*0.4444+5.5373</f>
        <v>56.456652</v>
      </c>
      <c r="AN103" s="8" t="n">
        <f aca="false">M103*0.4444+5.5373</f>
        <v>57.625424</v>
      </c>
      <c r="AO103" s="8" t="n">
        <f aca="false">N103*0.4444+5.5373</f>
        <v>62.79824</v>
      </c>
      <c r="AP103" s="8" t="n">
        <f aca="false">O103*0.4444+5.5373</f>
        <v>57.341008</v>
      </c>
      <c r="AQ103" s="8" t="n">
        <f aca="false">P103*0.4444+5.5373</f>
        <v>41.858112</v>
      </c>
      <c r="AS103" s="8"/>
    </row>
    <row r="104" customFormat="false" ht="15" hidden="false" customHeight="false" outlineLevel="0" collapsed="false">
      <c r="A104" s="2" t="n">
        <v>94</v>
      </c>
      <c r="B104" s="1" t="n">
        <v>82.54</v>
      </c>
      <c r="C104" s="1" t="n">
        <v>93.62</v>
      </c>
      <c r="D104" s="1" t="n">
        <v>102.88</v>
      </c>
      <c r="E104" s="1" t="n">
        <v>97.6</v>
      </c>
      <c r="F104" s="1" t="n">
        <v>78.34</v>
      </c>
      <c r="G104" s="1" t="n">
        <v>111.17</v>
      </c>
      <c r="H104" s="1" t="n">
        <v>114.36</v>
      </c>
      <c r="I104" s="1" t="n">
        <v>105.1</v>
      </c>
      <c r="J104" s="1" t="n">
        <v>83.93</v>
      </c>
      <c r="K104" s="1" t="n">
        <v>89.74</v>
      </c>
      <c r="L104" s="1" t="n">
        <v>118.33</v>
      </c>
      <c r="M104" s="1" t="n">
        <v>120.3</v>
      </c>
      <c r="N104" s="1" t="n">
        <v>137.17</v>
      </c>
      <c r="O104" s="1" t="n">
        <v>121.67</v>
      </c>
      <c r="P104" s="1" t="n">
        <v>99.72</v>
      </c>
      <c r="Q104" s="7" t="n">
        <f aca="false">AVERAGE(B104:P104)</f>
        <v>103.764666666667</v>
      </c>
      <c r="R104" s="7" t="n">
        <f aca="false">_xlfn.STDEV.S(B104:P104)</f>
        <v>16.7673819690266</v>
      </c>
      <c r="S104" s="1" t="n">
        <v>50.03</v>
      </c>
      <c r="T104" s="1" t="n">
        <v>9</v>
      </c>
      <c r="AC104" s="8" t="n">
        <f aca="false">B104*0.4444+5.5373</f>
        <v>42.218076</v>
      </c>
      <c r="AD104" s="8" t="n">
        <f aca="false">C104*0.4444+5.5373</f>
        <v>47.142028</v>
      </c>
      <c r="AE104" s="8" t="n">
        <f aca="false">D104*0.4444+5.5373</f>
        <v>51.257172</v>
      </c>
      <c r="AF104" s="8" t="n">
        <f aca="false">E104*0.4444+5.5373</f>
        <v>48.91074</v>
      </c>
      <c r="AG104" s="8" t="n">
        <f aca="false">F104*0.4444+5.5373</f>
        <v>40.351596</v>
      </c>
      <c r="AH104" s="8" t="n">
        <f aca="false">G104*0.4444+5.5373</f>
        <v>54.941248</v>
      </c>
      <c r="AI104" s="8" t="n">
        <f aca="false">H104*0.4444+5.5373</f>
        <v>56.358884</v>
      </c>
      <c r="AJ104" s="8" t="n">
        <f aca="false">I104*0.4444+5.5373</f>
        <v>52.24374</v>
      </c>
      <c r="AK104" s="8" t="n">
        <f aca="false">J104*0.4444+5.5373</f>
        <v>42.835792</v>
      </c>
      <c r="AL104" s="8" t="n">
        <f aca="false">K104*0.4444+5.5373</f>
        <v>45.417756</v>
      </c>
      <c r="AM104" s="8" t="n">
        <f aca="false">L104*0.4444+5.5373</f>
        <v>58.123152</v>
      </c>
      <c r="AN104" s="8" t="n">
        <f aca="false">M104*0.4444+5.5373</f>
        <v>58.99862</v>
      </c>
      <c r="AO104" s="8" t="n">
        <f aca="false">N104*0.4444+5.5373</f>
        <v>66.495648</v>
      </c>
      <c r="AP104" s="8" t="n">
        <f aca="false">O104*0.4444+5.5373</f>
        <v>59.607448</v>
      </c>
      <c r="AQ104" s="8" t="n">
        <f aca="false">P104*0.4444+5.5373</f>
        <v>49.852868</v>
      </c>
      <c r="AS104" s="8"/>
    </row>
    <row r="105" customFormat="false" ht="15" hidden="false" customHeight="false" outlineLevel="0" collapsed="false">
      <c r="A105" s="2" t="n">
        <v>106</v>
      </c>
      <c r="B105" s="1" t="n">
        <v>109.54</v>
      </c>
      <c r="C105" s="1" t="n">
        <v>113.98</v>
      </c>
      <c r="D105" s="1" t="n">
        <v>125.8</v>
      </c>
      <c r="E105" s="1" t="n">
        <v>132.58</v>
      </c>
      <c r="F105" s="1" t="n">
        <v>133.13</v>
      </c>
      <c r="G105" s="1" t="n">
        <v>110.12</v>
      </c>
      <c r="H105" s="1" t="n">
        <v>63.96</v>
      </c>
      <c r="I105" s="1" t="n">
        <v>91.51</v>
      </c>
      <c r="J105" s="1" t="n">
        <v>70.91</v>
      </c>
      <c r="K105" s="1" t="n">
        <v>128.14</v>
      </c>
      <c r="L105" s="1" t="n">
        <v>70.9</v>
      </c>
      <c r="M105" s="1" t="n">
        <v>119.46</v>
      </c>
      <c r="N105" s="1" t="n">
        <v>130.72</v>
      </c>
      <c r="O105" s="1" t="n">
        <v>104.03</v>
      </c>
      <c r="P105" s="1" t="n">
        <v>118.59</v>
      </c>
      <c r="Q105" s="7" t="n">
        <f aca="false">AVERAGE(B105:P105)</f>
        <v>108.224666666667</v>
      </c>
      <c r="R105" s="7" t="n">
        <f aca="false">_xlfn.STDEV.S(B105:P105)</f>
        <v>23.5113665115002</v>
      </c>
      <c r="S105" s="1" t="n">
        <v>50.46</v>
      </c>
      <c r="T105" s="1" t="n">
        <v>9</v>
      </c>
      <c r="AC105" s="8" t="n">
        <f aca="false">B105*0.4444+5.5373</f>
        <v>54.216876</v>
      </c>
      <c r="AD105" s="8" t="n">
        <f aca="false">C105*0.4444+5.5373</f>
        <v>56.190012</v>
      </c>
      <c r="AE105" s="8" t="n">
        <f aca="false">D105*0.4444+5.5373</f>
        <v>61.44282</v>
      </c>
      <c r="AF105" s="8" t="n">
        <f aca="false">E105*0.4444+5.5373</f>
        <v>64.455852</v>
      </c>
      <c r="AG105" s="8" t="n">
        <f aca="false">F105*0.4444+5.5373</f>
        <v>64.700272</v>
      </c>
      <c r="AH105" s="8" t="n">
        <f aca="false">G105*0.4444+5.5373</f>
        <v>54.474628</v>
      </c>
      <c r="AI105" s="8" t="n">
        <f aca="false">H105*0.4444+5.5373</f>
        <v>33.961124</v>
      </c>
      <c r="AJ105" s="8" t="n">
        <f aca="false">I105*0.4444+5.5373</f>
        <v>46.204344</v>
      </c>
      <c r="AK105" s="8" t="n">
        <f aca="false">J105*0.4444+5.5373</f>
        <v>37.049704</v>
      </c>
      <c r="AL105" s="8" t="n">
        <f aca="false">K105*0.4444+5.5373</f>
        <v>62.482716</v>
      </c>
      <c r="AM105" s="8" t="n">
        <f aca="false">L105*0.4444+5.5373</f>
        <v>37.04526</v>
      </c>
      <c r="AN105" s="8" t="n">
        <f aca="false">M105*0.4444+5.5373</f>
        <v>58.625324</v>
      </c>
      <c r="AO105" s="8" t="n">
        <f aca="false">N105*0.4444+5.5373</f>
        <v>63.629268</v>
      </c>
      <c r="AP105" s="8" t="n">
        <f aca="false">O105*0.4444+5.5373</f>
        <v>51.768232</v>
      </c>
      <c r="AQ105" s="8" t="n">
        <f aca="false">P105*0.4444+5.5373</f>
        <v>58.238696</v>
      </c>
      <c r="AS105" s="8"/>
    </row>
    <row r="106" customFormat="false" ht="15" hidden="false" customHeight="false" outlineLevel="0" collapsed="false">
      <c r="A106" s="2" t="n">
        <v>72</v>
      </c>
      <c r="B106" s="1" t="n">
        <v>71.51</v>
      </c>
      <c r="C106" s="1" t="n">
        <v>108.51</v>
      </c>
      <c r="D106" s="1" t="n">
        <v>89.83</v>
      </c>
      <c r="E106" s="1" t="n">
        <v>60.81</v>
      </c>
      <c r="F106" s="1" t="n">
        <v>58.59</v>
      </c>
      <c r="G106" s="1" t="n">
        <v>82.65</v>
      </c>
      <c r="H106" s="1" t="n">
        <v>98.2</v>
      </c>
      <c r="I106" s="1" t="n">
        <v>105.48</v>
      </c>
      <c r="J106" s="1" t="n">
        <v>89.17</v>
      </c>
      <c r="K106" s="1" t="n">
        <v>67.96</v>
      </c>
      <c r="L106" s="1" t="n">
        <v>119.82</v>
      </c>
      <c r="M106" s="1" t="n">
        <v>95.07</v>
      </c>
      <c r="N106" s="1" t="n">
        <v>105.74</v>
      </c>
      <c r="O106" s="1" t="n">
        <v>136.85</v>
      </c>
      <c r="P106" s="1" t="n">
        <v>142.98</v>
      </c>
      <c r="Q106" s="7" t="n">
        <f aca="false">AVERAGE(B106:P106)</f>
        <v>95.5446666666667</v>
      </c>
      <c r="R106" s="7" t="n">
        <f aca="false">_xlfn.STDEV.S(B106:P106)</f>
        <v>25.4584459369344</v>
      </c>
      <c r="S106" s="1" t="n">
        <v>50.53</v>
      </c>
      <c r="T106" s="1" t="n">
        <v>9</v>
      </c>
      <c r="AC106" s="8" t="n">
        <f aca="false">B106*0.4444+5.5373</f>
        <v>37.316344</v>
      </c>
      <c r="AD106" s="8" t="n">
        <f aca="false">C106*0.4444+5.5373</f>
        <v>53.759144</v>
      </c>
      <c r="AE106" s="8" t="n">
        <f aca="false">D106*0.4444+5.5373</f>
        <v>45.457752</v>
      </c>
      <c r="AF106" s="8" t="n">
        <f aca="false">E106*0.4444+5.5373</f>
        <v>32.561264</v>
      </c>
      <c r="AG106" s="8" t="n">
        <f aca="false">F106*0.4444+5.5373</f>
        <v>31.574696</v>
      </c>
      <c r="AH106" s="8" t="n">
        <f aca="false">G106*0.4444+5.5373</f>
        <v>42.26696</v>
      </c>
      <c r="AI106" s="8" t="n">
        <f aca="false">H106*0.4444+5.5373</f>
        <v>49.17738</v>
      </c>
      <c r="AJ106" s="8" t="n">
        <f aca="false">I106*0.4444+5.5373</f>
        <v>52.412612</v>
      </c>
      <c r="AK106" s="8" t="n">
        <f aca="false">J106*0.4444+5.5373</f>
        <v>45.164448</v>
      </c>
      <c r="AL106" s="8" t="n">
        <f aca="false">K106*0.4444+5.5373</f>
        <v>35.738724</v>
      </c>
      <c r="AM106" s="8" t="n">
        <f aca="false">L106*0.4444+5.5373</f>
        <v>58.785308</v>
      </c>
      <c r="AN106" s="8" t="n">
        <f aca="false">M106*0.4444+5.5373</f>
        <v>47.786408</v>
      </c>
      <c r="AO106" s="8" t="n">
        <f aca="false">N106*0.4444+5.5373</f>
        <v>52.528156</v>
      </c>
      <c r="AP106" s="8" t="n">
        <f aca="false">O106*0.4444+5.5373</f>
        <v>66.35344</v>
      </c>
      <c r="AQ106" s="8" t="n">
        <f aca="false">P106*0.4444+5.5373</f>
        <v>69.077612</v>
      </c>
      <c r="AS106" s="8"/>
    </row>
    <row r="107" customFormat="false" ht="15" hidden="false" customHeight="false" outlineLevel="0" collapsed="false">
      <c r="A107" s="2" t="n">
        <v>104</v>
      </c>
      <c r="B107" s="1" t="n">
        <v>98.04</v>
      </c>
      <c r="C107" s="1" t="n">
        <v>76.56</v>
      </c>
      <c r="D107" s="1" t="n">
        <v>132.71</v>
      </c>
      <c r="E107" s="1" t="n">
        <v>114.48</v>
      </c>
      <c r="F107" s="1" t="n">
        <v>119.41</v>
      </c>
      <c r="G107" s="1" t="n">
        <v>73.66</v>
      </c>
      <c r="H107" s="1" t="n">
        <v>71.67</v>
      </c>
      <c r="I107" s="1" t="n">
        <v>133.58</v>
      </c>
      <c r="J107" s="1" t="n">
        <v>143.87</v>
      </c>
      <c r="K107" s="1" t="n">
        <v>63.01</v>
      </c>
      <c r="L107" s="1" t="n">
        <v>59.75</v>
      </c>
      <c r="M107" s="1" t="n">
        <v>109.59</v>
      </c>
      <c r="N107" s="1" t="n">
        <v>84.78</v>
      </c>
      <c r="O107" s="1" t="n">
        <v>93.55</v>
      </c>
      <c r="P107" s="1" t="n">
        <v>99.82</v>
      </c>
      <c r="Q107" s="7" t="n">
        <f aca="false">AVERAGE(B107:P107)</f>
        <v>98.2986666666667</v>
      </c>
      <c r="R107" s="7" t="n">
        <f aca="false">_xlfn.STDEV.S(B107:P107)</f>
        <v>26.8173339110218</v>
      </c>
      <c r="S107" s="1" t="n">
        <v>50.59</v>
      </c>
      <c r="T107" s="1" t="n">
        <v>9</v>
      </c>
      <c r="AC107" s="8" t="n">
        <f aca="false">B107*0.4444+5.5373</f>
        <v>49.106276</v>
      </c>
      <c r="AD107" s="8" t="n">
        <f aca="false">C107*0.4444+5.5373</f>
        <v>39.560564</v>
      </c>
      <c r="AE107" s="8" t="n">
        <f aca="false">D107*0.4444+5.5373</f>
        <v>64.513624</v>
      </c>
      <c r="AF107" s="8" t="n">
        <f aca="false">E107*0.4444+5.5373</f>
        <v>56.412212</v>
      </c>
      <c r="AG107" s="8" t="n">
        <f aca="false">F107*0.4444+5.5373</f>
        <v>58.603104</v>
      </c>
      <c r="AH107" s="8" t="n">
        <f aca="false">G107*0.4444+5.5373</f>
        <v>38.271804</v>
      </c>
      <c r="AI107" s="8" t="n">
        <f aca="false">H107*0.4444+5.5373</f>
        <v>37.387448</v>
      </c>
      <c r="AJ107" s="8" t="n">
        <f aca="false">I107*0.4444+5.5373</f>
        <v>64.900252</v>
      </c>
      <c r="AK107" s="8" t="n">
        <f aca="false">J107*0.4444+5.5373</f>
        <v>69.473128</v>
      </c>
      <c r="AL107" s="8" t="n">
        <f aca="false">K107*0.4444+5.5373</f>
        <v>33.538944</v>
      </c>
      <c r="AM107" s="8" t="n">
        <f aca="false">L107*0.4444+5.5373</f>
        <v>32.0902</v>
      </c>
      <c r="AN107" s="8" t="n">
        <f aca="false">M107*0.4444+5.5373</f>
        <v>54.239096</v>
      </c>
      <c r="AO107" s="8" t="n">
        <f aca="false">N107*0.4444+5.5373</f>
        <v>43.213532</v>
      </c>
      <c r="AP107" s="8" t="n">
        <f aca="false">O107*0.4444+5.5373</f>
        <v>47.11092</v>
      </c>
      <c r="AQ107" s="8" t="n">
        <f aca="false">P107*0.4444+5.5373</f>
        <v>49.897308</v>
      </c>
      <c r="AS107" s="8"/>
    </row>
    <row r="108" customFormat="false" ht="15" hidden="false" customHeight="false" outlineLevel="0" collapsed="false">
      <c r="A108" s="2" t="n">
        <v>110</v>
      </c>
      <c r="B108" s="1" t="n">
        <v>48.4</v>
      </c>
      <c r="C108" s="1" t="n">
        <v>106.64</v>
      </c>
      <c r="D108" s="1" t="n">
        <v>95.4</v>
      </c>
      <c r="E108" s="1" t="n">
        <v>115.82</v>
      </c>
      <c r="F108" s="1" t="n">
        <v>65.57</v>
      </c>
      <c r="G108" s="1" t="n">
        <v>74.49</v>
      </c>
      <c r="H108" s="1" t="n">
        <v>119.61</v>
      </c>
      <c r="I108" s="1" t="n">
        <v>137.57</v>
      </c>
      <c r="J108" s="1" t="n">
        <v>93.45</v>
      </c>
      <c r="K108" s="1" t="n">
        <v>61.5</v>
      </c>
      <c r="L108" s="1" t="n">
        <v>109.36</v>
      </c>
      <c r="M108" s="1" t="n">
        <v>80.27</v>
      </c>
      <c r="N108" s="1" t="n">
        <v>85.62</v>
      </c>
      <c r="O108" s="1" t="n">
        <v>75.33</v>
      </c>
      <c r="Q108" s="7" t="n">
        <f aca="false">AVERAGE(B108:P108)</f>
        <v>90.645</v>
      </c>
      <c r="R108" s="7" t="n">
        <f aca="false">_xlfn.STDEV.S(B108:P108)</f>
        <v>25.1189905940016</v>
      </c>
      <c r="S108" s="1" t="n">
        <v>51.08</v>
      </c>
      <c r="T108" s="1" t="n">
        <v>9</v>
      </c>
      <c r="U108" s="4" t="n">
        <f aca="false">AVERAGE(S99:S108)</f>
        <v>49.703</v>
      </c>
      <c r="V108" s="8" t="n">
        <f aca="false">AVERAGE(B99:P108)</f>
        <v>99.5742361111111</v>
      </c>
      <c r="W108" s="8" t="n">
        <f aca="false">AVERAGE(R99:R108)</f>
        <v>24.1245906659457</v>
      </c>
      <c r="X108" s="0" t="n">
        <v>9</v>
      </c>
      <c r="Y108" s="4" t="n">
        <f aca="false">0.444*V108+5.5373</f>
        <v>49.7482608333333</v>
      </c>
      <c r="Z108" s="4" t="n">
        <f aca="false">(Y108-U108)^2</f>
        <v>0.00204854303402621</v>
      </c>
      <c r="AA108" s="4" t="n">
        <f aca="false">ABS(Y108-U108)</f>
        <v>0.045260833333316</v>
      </c>
      <c r="AC108" s="8" t="n">
        <f aca="false">B108*0.4444+5.5373</f>
        <v>27.04626</v>
      </c>
      <c r="AD108" s="8" t="n">
        <f aca="false">C108*0.4444+5.5373</f>
        <v>52.928116</v>
      </c>
      <c r="AE108" s="8" t="n">
        <f aca="false">D108*0.4444+5.5373</f>
        <v>47.93306</v>
      </c>
      <c r="AF108" s="8" t="n">
        <f aca="false">E108*0.4444+5.5373</f>
        <v>57.007708</v>
      </c>
      <c r="AG108" s="8" t="n">
        <f aca="false">F108*0.4444+5.5373</f>
        <v>34.676608</v>
      </c>
      <c r="AH108" s="8" t="n">
        <f aca="false">G108*0.4444+5.5373</f>
        <v>38.640656</v>
      </c>
      <c r="AI108" s="8" t="n">
        <f aca="false">H108*0.4444+5.5373</f>
        <v>58.691984</v>
      </c>
      <c r="AJ108" s="8" t="n">
        <f aca="false">I108*0.4444+5.5373</f>
        <v>66.673408</v>
      </c>
      <c r="AK108" s="8" t="n">
        <f aca="false">J108*0.4444+5.5373</f>
        <v>47.06648</v>
      </c>
      <c r="AL108" s="8" t="n">
        <f aca="false">K108*0.4444+5.5373</f>
        <v>32.8679</v>
      </c>
      <c r="AM108" s="8" t="n">
        <f aca="false">L108*0.4444+5.5373</f>
        <v>54.136884</v>
      </c>
      <c r="AN108" s="8" t="n">
        <f aca="false">M108*0.4444+5.5373</f>
        <v>41.209288</v>
      </c>
      <c r="AO108" s="8" t="n">
        <f aca="false">N108*0.4444+5.5373</f>
        <v>43.586828</v>
      </c>
      <c r="AP108" s="8" t="n">
        <f aca="false">O108*0.4444+5.5373</f>
        <v>39.013952</v>
      </c>
      <c r="AQ108" s="8"/>
      <c r="AR108" s="8" t="n">
        <f aca="false">AVERAGE(AC108:AQ108)</f>
        <v>45.819938</v>
      </c>
      <c r="AS108" s="8" t="n">
        <f aca="false">_xlfn.STDEV.S(AC108:AQ108)</f>
        <v>11.1628794199743</v>
      </c>
      <c r="AT108" s="0" t="n">
        <v>9</v>
      </c>
      <c r="AU108" s="0" t="n">
        <v>22.13</v>
      </c>
    </row>
    <row r="109" customFormat="false" ht="15" hidden="false" customHeight="false" outlineLevel="0" collapsed="false">
      <c r="A109" s="2" t="n">
        <v>100</v>
      </c>
      <c r="B109" s="1" t="n">
        <v>69.5</v>
      </c>
      <c r="C109" s="1" t="n">
        <v>113.55</v>
      </c>
      <c r="D109" s="1" t="n">
        <v>71.67</v>
      </c>
      <c r="E109" s="1" t="n">
        <v>92.91</v>
      </c>
      <c r="F109" s="1" t="n">
        <v>78.8</v>
      </c>
      <c r="G109" s="1" t="n">
        <v>68.7</v>
      </c>
      <c r="H109" s="1" t="n">
        <v>65.93</v>
      </c>
      <c r="I109" s="1" t="n">
        <v>165.97</v>
      </c>
      <c r="J109" s="1" t="n">
        <v>64.12</v>
      </c>
      <c r="K109" s="1" t="n">
        <v>72.87</v>
      </c>
      <c r="M109" s="1" t="n">
        <v>175.98</v>
      </c>
      <c r="N109" s="1" t="n">
        <v>141.83</v>
      </c>
      <c r="O109" s="1" t="n">
        <v>123.35</v>
      </c>
      <c r="P109" s="1" t="n">
        <v>154.12</v>
      </c>
      <c r="Q109" s="7" t="n">
        <f aca="false">AVERAGE(B109:P109)</f>
        <v>104.235714285714</v>
      </c>
      <c r="R109" s="7" t="n">
        <f aca="false">_xlfn.STDEV.S(B109:P109)</f>
        <v>40.8353023581474</v>
      </c>
      <c r="S109" s="1" t="n">
        <v>51.89</v>
      </c>
      <c r="T109" s="1" t="n">
        <v>10</v>
      </c>
      <c r="AC109" s="8" t="n">
        <f aca="false">B109*0.4444+5.5373</f>
        <v>36.4231</v>
      </c>
      <c r="AD109" s="8" t="n">
        <f aca="false">C109*0.4444+5.5373</f>
        <v>55.99892</v>
      </c>
      <c r="AE109" s="8" t="n">
        <f aca="false">D109*0.4444+5.5373</f>
        <v>37.387448</v>
      </c>
      <c r="AF109" s="8" t="n">
        <f aca="false">E109*0.4444+5.5373</f>
        <v>46.826504</v>
      </c>
      <c r="AG109" s="8" t="n">
        <f aca="false">F109*0.4444+5.5373</f>
        <v>40.55602</v>
      </c>
      <c r="AH109" s="8" t="n">
        <f aca="false">G109*0.4444+5.5373</f>
        <v>36.06758</v>
      </c>
      <c r="AI109" s="8" t="n">
        <f aca="false">H109*0.4444+5.5373</f>
        <v>34.836592</v>
      </c>
      <c r="AJ109" s="8" t="n">
        <f aca="false">I109*0.4444+5.5373</f>
        <v>79.294368</v>
      </c>
      <c r="AK109" s="8" t="n">
        <f aca="false">J109*0.4444+5.5373</f>
        <v>34.032228</v>
      </c>
      <c r="AL109" s="8" t="n">
        <f aca="false">K109*0.4444+5.5373</f>
        <v>37.920728</v>
      </c>
      <c r="AM109" s="8"/>
      <c r="AN109" s="8" t="n">
        <f aca="false">M109*0.4444+5.5373</f>
        <v>83.742812</v>
      </c>
      <c r="AO109" s="8" t="n">
        <f aca="false">N109*0.4444+5.5373</f>
        <v>68.566552</v>
      </c>
      <c r="AP109" s="8" t="n">
        <f aca="false">O109*0.4444+5.5373</f>
        <v>60.35404</v>
      </c>
      <c r="AQ109" s="8" t="n">
        <f aca="false">P109*0.4444+5.5373</f>
        <v>74.028228</v>
      </c>
      <c r="AS109" s="8"/>
    </row>
    <row r="110" customFormat="false" ht="15" hidden="false" customHeight="false" outlineLevel="0" collapsed="false">
      <c r="A110" s="2" t="n">
        <v>105</v>
      </c>
      <c r="B110" s="1" t="n">
        <v>134.08</v>
      </c>
      <c r="C110" s="1" t="n">
        <v>105.68</v>
      </c>
      <c r="D110" s="1" t="n">
        <v>141.57</v>
      </c>
      <c r="E110" s="1" t="n">
        <v>105.86</v>
      </c>
      <c r="F110" s="1" t="n">
        <v>109.66</v>
      </c>
      <c r="G110" s="1" t="n">
        <v>115.46</v>
      </c>
      <c r="H110" s="1" t="n">
        <v>124.39</v>
      </c>
      <c r="I110" s="1" t="n">
        <v>175.62</v>
      </c>
      <c r="J110" s="1" t="n">
        <v>93.3</v>
      </c>
      <c r="K110" s="1" t="n">
        <v>79.46</v>
      </c>
      <c r="L110" s="1" t="n">
        <v>97.93</v>
      </c>
      <c r="M110" s="1" t="n">
        <v>95.92</v>
      </c>
      <c r="N110" s="1" t="n">
        <v>110.95</v>
      </c>
      <c r="O110" s="1" t="n">
        <v>127.32</v>
      </c>
      <c r="P110" s="1" t="n">
        <v>132.21</v>
      </c>
      <c r="Q110" s="7" t="n">
        <f aca="false">AVERAGE(B110:P110)</f>
        <v>116.627333333333</v>
      </c>
      <c r="R110" s="7" t="n">
        <f aca="false">_xlfn.STDEV.S(B110:P110)</f>
        <v>23.673607506693</v>
      </c>
      <c r="S110" s="1" t="n">
        <v>52.4</v>
      </c>
      <c r="T110" s="1" t="n">
        <v>10</v>
      </c>
      <c r="AC110" s="8" t="n">
        <f aca="false">B110*0.4444+5.5373</f>
        <v>65.122452</v>
      </c>
      <c r="AD110" s="8" t="n">
        <f aca="false">C110*0.4444+5.5373</f>
        <v>52.501492</v>
      </c>
      <c r="AE110" s="8" t="n">
        <f aca="false">D110*0.4444+5.5373</f>
        <v>68.451008</v>
      </c>
      <c r="AF110" s="8" t="n">
        <f aca="false">E110*0.4444+5.5373</f>
        <v>52.581484</v>
      </c>
      <c r="AG110" s="8" t="n">
        <f aca="false">F110*0.4444+5.5373</f>
        <v>54.270204</v>
      </c>
      <c r="AH110" s="8" t="n">
        <f aca="false">G110*0.4444+5.5373</f>
        <v>56.847724</v>
      </c>
      <c r="AI110" s="8" t="n">
        <f aca="false">H110*0.4444+5.5373</f>
        <v>60.816216</v>
      </c>
      <c r="AJ110" s="8" t="n">
        <f aca="false">I110*0.4444+5.5373</f>
        <v>83.582828</v>
      </c>
      <c r="AK110" s="8" t="n">
        <f aca="false">J110*0.4444+5.5373</f>
        <v>46.99982</v>
      </c>
      <c r="AL110" s="8" t="n">
        <f aca="false">K110*0.4444+5.5373</f>
        <v>40.849324</v>
      </c>
      <c r="AM110" s="8" t="n">
        <f aca="false">L110*0.4444+5.5373</f>
        <v>49.057392</v>
      </c>
      <c r="AN110" s="8" t="n">
        <f aca="false">M110*0.4444+5.5373</f>
        <v>48.164148</v>
      </c>
      <c r="AO110" s="8" t="n">
        <f aca="false">N110*0.4444+5.5373</f>
        <v>54.84348</v>
      </c>
      <c r="AP110" s="8" t="n">
        <f aca="false">O110*0.4444+5.5373</f>
        <v>62.118308</v>
      </c>
      <c r="AQ110" s="8" t="n">
        <f aca="false">P110*0.4444+5.5373</f>
        <v>64.291424</v>
      </c>
      <c r="AS110" s="8"/>
    </row>
    <row r="111" customFormat="false" ht="15" hidden="false" customHeight="false" outlineLevel="0" collapsed="false">
      <c r="A111" s="2" t="n">
        <v>108</v>
      </c>
      <c r="B111" s="1" t="n">
        <v>84.2</v>
      </c>
      <c r="C111" s="1" t="n">
        <v>71.29</v>
      </c>
      <c r="D111" s="1" t="n">
        <v>70.53</v>
      </c>
      <c r="E111" s="1" t="n">
        <v>116.13</v>
      </c>
      <c r="F111" s="1" t="n">
        <v>108.46</v>
      </c>
      <c r="G111" s="1" t="n">
        <v>99.27</v>
      </c>
      <c r="H111" s="1" t="n">
        <v>74.49</v>
      </c>
      <c r="I111" s="1" t="n">
        <v>96.4</v>
      </c>
      <c r="J111" s="1" t="n">
        <v>89.75</v>
      </c>
      <c r="K111" s="1" t="n">
        <v>72.75</v>
      </c>
      <c r="L111" s="1" t="n">
        <v>136.51</v>
      </c>
      <c r="M111" s="1" t="n">
        <v>70.53</v>
      </c>
      <c r="O111" s="1" t="n">
        <v>81.73</v>
      </c>
      <c r="P111" s="1" t="n">
        <v>89.37</v>
      </c>
      <c r="Q111" s="7" t="n">
        <f aca="false">AVERAGE(B111:P111)</f>
        <v>90.1007142857143</v>
      </c>
      <c r="R111" s="7" t="n">
        <f aca="false">_xlfn.STDEV.S(B111:P111)</f>
        <v>19.7334551788759</v>
      </c>
      <c r="S111" s="1" t="n">
        <v>53.52</v>
      </c>
      <c r="T111" s="1" t="n">
        <v>10</v>
      </c>
      <c r="U111" s="4" t="n">
        <f aca="false">AVERAGE(S109:S111)</f>
        <v>52.6033333333333</v>
      </c>
      <c r="V111" s="8" t="n">
        <f aca="false">AVERAGE(B109:P111)</f>
        <v>103.956279069767</v>
      </c>
      <c r="W111" s="8" t="n">
        <f aca="false">AVERAGE(R109:R111)</f>
        <v>28.0807883479054</v>
      </c>
      <c r="X111" s="0" t="n">
        <v>10</v>
      </c>
      <c r="Y111" s="4" t="n">
        <f aca="false">0.444*V111+5.5373</f>
        <v>51.6938879069767</v>
      </c>
      <c r="Z111" s="4" t="n">
        <f aca="false">(Y111-U111)^2</f>
        <v>0.827090983520934</v>
      </c>
      <c r="AA111" s="4" t="n">
        <f aca="false">ABS(Y111-U111)</f>
        <v>0.909445426356598</v>
      </c>
      <c r="AC111" s="8" t="n">
        <f aca="false">B111*0.4444+5.5373</f>
        <v>42.95578</v>
      </c>
      <c r="AD111" s="8" t="n">
        <f aca="false">C111*0.4444+5.5373</f>
        <v>37.218576</v>
      </c>
      <c r="AE111" s="8" t="n">
        <f aca="false">D111*0.4444+5.5373</f>
        <v>36.880832</v>
      </c>
      <c r="AF111" s="8" t="n">
        <f aca="false">E111*0.4444+5.5373</f>
        <v>57.145472</v>
      </c>
      <c r="AG111" s="8" t="n">
        <f aca="false">F111*0.4444+5.5373</f>
        <v>53.736924</v>
      </c>
      <c r="AH111" s="8" t="n">
        <f aca="false">G111*0.4444+5.5373</f>
        <v>49.652888</v>
      </c>
      <c r="AI111" s="8" t="n">
        <f aca="false">H111*0.4444+5.5373</f>
        <v>38.640656</v>
      </c>
      <c r="AJ111" s="8" t="n">
        <f aca="false">I111*0.4444+5.5373</f>
        <v>48.37746</v>
      </c>
      <c r="AK111" s="8" t="n">
        <f aca="false">J111*0.4444+5.5373</f>
        <v>45.4222</v>
      </c>
      <c r="AL111" s="8" t="n">
        <f aca="false">K111*0.4444+5.5373</f>
        <v>37.8674</v>
      </c>
      <c r="AM111" s="8" t="n">
        <f aca="false">L111*0.4444+5.5373</f>
        <v>66.202344</v>
      </c>
      <c r="AN111" s="8" t="n">
        <f aca="false">M111*0.4444+5.5373</f>
        <v>36.880832</v>
      </c>
      <c r="AO111" s="8"/>
      <c r="AP111" s="8" t="n">
        <f aca="false">O111*0.4444+5.5373</f>
        <v>41.858112</v>
      </c>
      <c r="AQ111" s="8" t="n">
        <f aca="false">P111*0.4444+5.5373</f>
        <v>45.253328</v>
      </c>
      <c r="AR111" s="8" t="n">
        <f aca="false">AVERAGE(AC109:AQ111)</f>
        <v>51.7354704186047</v>
      </c>
      <c r="AS111" s="8" t="n">
        <f aca="false">_xlfn.STDEV.S(AC109:AQ111)</f>
        <v>13.6600922852741</v>
      </c>
      <c r="AT111" s="0" t="n">
        <v>10</v>
      </c>
      <c r="AU111" s="0" t="n">
        <v>24.85</v>
      </c>
    </row>
    <row r="112" customFormat="false" ht="15" hidden="false" customHeight="false" outlineLevel="0" collapsed="false">
      <c r="Y112" s="3" t="s">
        <v>20</v>
      </c>
      <c r="Z112" s="4" t="n">
        <f aca="false">(SQRT(SUM(Z13:Z111)/10)/(SUM(U13:U111)/10))*100</f>
        <v>2.65730786730155</v>
      </c>
    </row>
    <row r="113" customFormat="false" ht="15" hidden="false" customHeight="false" outlineLevel="0" collapsed="false">
      <c r="Z113" s="3" t="s">
        <v>21</v>
      </c>
      <c r="AA113" s="4" t="n">
        <f aca="false">(SUM(AA2:AA111)/SUM(U2:U111))*100</f>
        <v>2.01045317992942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LibreOffice/24.2.0.3$Windows_X86_64 LibreOffice_project/da48488a73ddd66ea24cf16bbc4f7b9c08e9bea1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2024-04-01T10:28:25Z</dcterms:created>
  <dc:creator>Arturo Aquino Martin</dc:creator>
  <dc:description/>
  <dc:language>es-ES</dc:language>
  <cp:lastModifiedBy>Arturo Aquino Martin</cp:lastModifiedBy>
  <dcterms:modified xsi:type="dcterms:W3CDTF">2024-11-28T11:50:40Z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